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22980" windowHeight="8490" activeTab="1"/>
  </bookViews>
  <sheets>
    <sheet name="Тепло " sheetId="1" r:id="rId1"/>
    <sheet name="ПВ" sheetId="2" r:id="rId2"/>
    <sheet name="ТВ" sheetId="3" r:id="rId3"/>
    <sheet name="ГВ" sheetId="4" r:id="rId4"/>
  </sheets>
  <externalReferences>
    <externalReference r:id="rId5"/>
    <externalReference r:id="rId6"/>
  </externalReferences>
  <definedNames>
    <definedName name="curIntCo">'[1]Приложение 23'!#REF!</definedName>
    <definedName name="EV__DECIMALSYMBOL__" hidden="1">","</definedName>
    <definedName name="EV__EVCOM_OPTIONS__" hidden="1">8</definedName>
    <definedName name="EV__EXPOPTIONS__" hidden="1">0</definedName>
    <definedName name="EV__LASTREFTIME__" hidden="1">"(GMT+06:00)27.06.2011 17:07:01"</definedName>
    <definedName name="EV__LOCKEDCVW__BUDGETING" hidden="1">"ACTUAL,PLANRAZV,A001,SKFUND,MANUAL,EUR,2008.TOTAL,YTD,"</definedName>
    <definedName name="EV__LOCKEDCVW__ICMatching" hidden="1">"ACTUAL,INPUT,DO0001,M3_TOTAL,M4_TOTAL,M5_TOTAL,M1_TOTAL,NON_GROUP,TOT_IC,I_F0001,LC,2011.DEC,YTD,"</definedName>
    <definedName name="EV__LOCKEDCVW__LEGAL" hidden="1">"100000000,ACTUAL,INPUT,DO0015,M3_NONE,M4_NONE,M5_NONE,F_NONE,CG001,I_NONE,KZT,2010.DEC,PERIODIC,"</definedName>
    <definedName name="EV__LOCKEDCVW__OWNERSHIP" hidden="1">"ACTUAL,CGE001,CG001,I_T,METHOD,2008.TOTAL,PERIODIC,"</definedName>
    <definedName name="EV__LOCKEDCVW__RATE" hidden="1">"ACTUAL,EUR,AVG,GLOBAL,2008.TOTAL,PERIODIC,"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134217732</definedName>
    <definedName name="EV__WBVERSION__" hidden="1">0</definedName>
    <definedName name="FiltrIntCo">'[1]Приложение 23'!#REF!</definedName>
    <definedName name="MEWarning" hidden="1">1</definedName>
    <definedName name="PreviousPeriod">'[1]Приложение 23'!#REF!</definedName>
    <definedName name="г" localSheetId="3">#REF!</definedName>
    <definedName name="г" localSheetId="1">#REF!</definedName>
    <definedName name="г" localSheetId="2">#REF!</definedName>
    <definedName name="г">#REF!</definedName>
    <definedName name="_xlnm.Print_Titles" localSheetId="3">ГВ!$9:$9</definedName>
    <definedName name="_xlnm.Print_Titles" localSheetId="1">ПВ!$11:$11</definedName>
    <definedName name="_xlnm.Print_Titles" localSheetId="2">ТВ!$12:$12</definedName>
    <definedName name="_xlnm.Print_Titles" localSheetId="0">'Тепло '!$9:$10</definedName>
    <definedName name="_xlnm.Print_Titles">#REF!</definedName>
    <definedName name="Никитина_62192" localSheetId="3">#REF!</definedName>
    <definedName name="Никитина_62192" localSheetId="1">#REF!</definedName>
    <definedName name="Никитина_62192" localSheetId="2">#REF!</definedName>
    <definedName name="Никитина_62192">#REF!</definedName>
    <definedName name="_xlnm.Print_Area" localSheetId="3">ГВ!$A$1:$E$66</definedName>
    <definedName name="_xlnm.Print_Area" localSheetId="1">ПВ!$A$1:$H$83</definedName>
    <definedName name="_xlnm.Print_Area" localSheetId="2">ТВ!$A$2:$H$84</definedName>
    <definedName name="_xlnm.Print_Area" localSheetId="0">'Тепло '!$A$1:$H$91</definedName>
    <definedName name="Подр">[2]Подр!$C$4:$C$46</definedName>
    <definedName name="работа">#REF!</definedName>
  </definedNames>
  <calcPr calcId="145621"/>
</workbook>
</file>

<file path=xl/calcChain.xml><?xml version="1.0" encoding="utf-8"?>
<calcChain xmlns="http://schemas.openxmlformats.org/spreadsheetml/2006/main">
  <c r="G65" i="4" l="1"/>
  <c r="F65" i="4"/>
  <c r="G64" i="4"/>
  <c r="F64" i="4"/>
  <c r="G63" i="4"/>
  <c r="G62" i="4"/>
  <c r="G61" i="4"/>
  <c r="G59" i="4"/>
  <c r="F59" i="4"/>
  <c r="G58" i="4"/>
  <c r="F58" i="4"/>
  <c r="G57" i="4"/>
  <c r="G56" i="4"/>
  <c r="F56" i="4"/>
  <c r="G55" i="4"/>
  <c r="F55" i="4"/>
  <c r="G54" i="4"/>
  <c r="F53" i="4"/>
  <c r="G53" i="4"/>
  <c r="F50" i="4"/>
  <c r="G50" i="4"/>
  <c r="G49" i="4"/>
  <c r="F49" i="4"/>
  <c r="G48" i="4"/>
  <c r="F48" i="4"/>
  <c r="G47" i="4"/>
  <c r="F47" i="4"/>
  <c r="G46" i="4"/>
  <c r="F46" i="4"/>
  <c r="G45" i="4"/>
  <c r="F44" i="4"/>
  <c r="G44" i="4"/>
  <c r="F43" i="4"/>
  <c r="G43" i="4"/>
  <c r="F42" i="4"/>
  <c r="G42" i="4"/>
  <c r="F41" i="4"/>
  <c r="G41" i="4"/>
  <c r="G40" i="4"/>
  <c r="G39" i="4"/>
  <c r="G38" i="4"/>
  <c r="G37" i="4"/>
  <c r="G36" i="4"/>
  <c r="G35" i="4"/>
  <c r="F35" i="4"/>
  <c r="G34" i="4"/>
  <c r="G33" i="4"/>
  <c r="F32" i="4"/>
  <c r="G32" i="4"/>
  <c r="F31" i="4"/>
  <c r="G31" i="4"/>
  <c r="F30" i="4"/>
  <c r="G30" i="4"/>
  <c r="F29" i="4"/>
  <c r="G29" i="4"/>
  <c r="F28" i="4"/>
  <c r="G28" i="4"/>
  <c r="F27" i="4"/>
  <c r="G27" i="4"/>
  <c r="F26" i="4"/>
  <c r="G26" i="4"/>
  <c r="F25" i="4"/>
  <c r="G25" i="4"/>
  <c r="F18" i="4"/>
  <c r="G18" i="4"/>
  <c r="F16" i="4"/>
  <c r="G16" i="4"/>
  <c r="G68" i="4" l="1"/>
  <c r="F68" i="4"/>
  <c r="F69" i="4"/>
  <c r="G69" i="4"/>
  <c r="G60" i="4"/>
  <c r="G67" i="4"/>
  <c r="F67" i="4"/>
  <c r="F37" i="4"/>
  <c r="F38" i="4"/>
  <c r="F39" i="4"/>
  <c r="F60" i="4"/>
  <c r="F61" i="4"/>
  <c r="F62" i="4"/>
  <c r="F63" i="4"/>
  <c r="G11" i="4" l="1"/>
  <c r="F11" i="4"/>
  <c r="F10" i="4" l="1"/>
  <c r="G10" i="4"/>
  <c r="G51" i="4" l="1"/>
  <c r="F51" i="4"/>
  <c r="G52" i="4"/>
  <c r="G66" i="4" l="1"/>
  <c r="F66" i="4"/>
  <c r="G80" i="3" l="1"/>
  <c r="F80" i="3"/>
  <c r="G79" i="3"/>
  <c r="F79" i="3"/>
  <c r="G78" i="3"/>
  <c r="G77" i="3"/>
  <c r="G76" i="3"/>
  <c r="G75" i="3"/>
  <c r="G74" i="3"/>
  <c r="F74" i="3"/>
  <c r="G73" i="3"/>
  <c r="F73" i="3"/>
  <c r="G72" i="3"/>
  <c r="G70" i="3"/>
  <c r="G67" i="3"/>
  <c r="F67" i="3"/>
  <c r="F66" i="3"/>
  <c r="G66" i="3"/>
  <c r="F65" i="3"/>
  <c r="G65" i="3"/>
  <c r="F64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F49" i="3"/>
  <c r="G48" i="3"/>
  <c r="F47" i="3"/>
  <c r="G47" i="3"/>
  <c r="F46" i="3"/>
  <c r="G46" i="3"/>
  <c r="F45" i="3"/>
  <c r="G45" i="3"/>
  <c r="F44" i="3"/>
  <c r="G44" i="3"/>
  <c r="G43" i="3"/>
  <c r="G42" i="3"/>
  <c r="G41" i="3"/>
  <c r="G39" i="3"/>
  <c r="F39" i="3"/>
  <c r="G38" i="3"/>
  <c r="F38" i="3"/>
  <c r="G37" i="3"/>
  <c r="F37" i="3"/>
  <c r="G36" i="3"/>
  <c r="F36" i="3"/>
  <c r="G35" i="3"/>
  <c r="F35" i="3"/>
  <c r="G34" i="3"/>
  <c r="F34" i="3"/>
  <c r="G33" i="3"/>
  <c r="F32" i="3"/>
  <c r="G32" i="3"/>
  <c r="F31" i="3"/>
  <c r="G31" i="3"/>
  <c r="F30" i="3"/>
  <c r="G30" i="3"/>
  <c r="F27" i="3"/>
  <c r="G27" i="3"/>
  <c r="G25" i="3"/>
  <c r="G24" i="3"/>
  <c r="F24" i="3"/>
  <c r="G23" i="3"/>
  <c r="F23" i="3"/>
  <c r="G21" i="3"/>
  <c r="F21" i="3"/>
  <c r="G20" i="3"/>
  <c r="F20" i="3"/>
  <c r="G19" i="3"/>
  <c r="F19" i="3"/>
  <c r="G17" i="3"/>
  <c r="F16" i="3"/>
  <c r="G16" i="3"/>
  <c r="G15" i="3"/>
  <c r="G14" i="3"/>
  <c r="G83" i="3" l="1"/>
  <c r="F83" i="3"/>
  <c r="G84" i="3"/>
  <c r="F84" i="3"/>
  <c r="F22" i="3"/>
  <c r="G22" i="3"/>
  <c r="G82" i="3"/>
  <c r="F82" i="3"/>
  <c r="G26" i="3"/>
  <c r="F41" i="3"/>
  <c r="F42" i="3"/>
  <c r="F43" i="3"/>
  <c r="F52" i="3"/>
  <c r="F53" i="3"/>
  <c r="F54" i="3"/>
  <c r="F55" i="3"/>
  <c r="F56" i="3"/>
  <c r="F57" i="3"/>
  <c r="F58" i="3"/>
  <c r="F59" i="3"/>
  <c r="F60" i="3"/>
  <c r="F61" i="3"/>
  <c r="F62" i="3"/>
  <c r="F63" i="3"/>
  <c r="F70" i="3"/>
  <c r="F72" i="3"/>
  <c r="F14" i="3"/>
  <c r="F15" i="3"/>
  <c r="F17" i="3"/>
  <c r="F75" i="3"/>
  <c r="F76" i="3"/>
  <c r="F77" i="3"/>
  <c r="F78" i="3"/>
  <c r="G40" i="3" l="1"/>
  <c r="F40" i="3"/>
  <c r="G13" i="3"/>
  <c r="F13" i="3"/>
  <c r="F68" i="3" l="1"/>
  <c r="G68" i="3"/>
  <c r="G69" i="3" l="1"/>
  <c r="F69" i="3"/>
  <c r="G81" i="3"/>
  <c r="F81" i="3"/>
  <c r="F71" i="3"/>
  <c r="G71" i="3"/>
  <c r="G80" i="2" l="1"/>
  <c r="G79" i="2"/>
  <c r="G76" i="2"/>
  <c r="G75" i="2"/>
  <c r="F75" i="2"/>
  <c r="G74" i="2"/>
  <c r="G72" i="2"/>
  <c r="G69" i="2"/>
  <c r="F69" i="2"/>
  <c r="G68" i="2"/>
  <c r="F67" i="2"/>
  <c r="G67" i="2"/>
  <c r="G65" i="2"/>
  <c r="F65" i="2"/>
  <c r="G64" i="2"/>
  <c r="F64" i="2"/>
  <c r="G63" i="2"/>
  <c r="F63" i="2"/>
  <c r="G62" i="2"/>
  <c r="F62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3" i="2"/>
  <c r="G53" i="2"/>
  <c r="G52" i="2"/>
  <c r="G51" i="2"/>
  <c r="G50" i="2"/>
  <c r="G49" i="2"/>
  <c r="G48" i="2"/>
  <c r="G47" i="2"/>
  <c r="G46" i="2"/>
  <c r="G45" i="2"/>
  <c r="G44" i="2"/>
  <c r="G43" i="2"/>
  <c r="G41" i="2"/>
  <c r="G40" i="2"/>
  <c r="G39" i="2"/>
  <c r="G38" i="2"/>
  <c r="G37" i="2"/>
  <c r="G36" i="2"/>
  <c r="G35" i="2"/>
  <c r="G34" i="2"/>
  <c r="G33" i="2"/>
  <c r="G29" i="2"/>
  <c r="G27" i="2"/>
  <c r="G26" i="2"/>
  <c r="G25" i="2"/>
  <c r="G24" i="2"/>
  <c r="G21" i="2"/>
  <c r="G20" i="2"/>
  <c r="G19" i="2"/>
  <c r="G18" i="2"/>
  <c r="G17" i="2"/>
  <c r="F16" i="2"/>
  <c r="G16" i="2"/>
  <c r="G15" i="2"/>
  <c r="G14" i="2"/>
  <c r="F14" i="2"/>
  <c r="G22" i="2" l="1"/>
  <c r="F22" i="2"/>
  <c r="G77" i="2"/>
  <c r="F77" i="2"/>
  <c r="F18" i="2"/>
  <c r="F19" i="2"/>
  <c r="F20" i="2"/>
  <c r="F21" i="2"/>
  <c r="F23" i="2"/>
  <c r="F24" i="2"/>
  <c r="F25" i="2"/>
  <c r="F29" i="2"/>
  <c r="F36" i="2"/>
  <c r="F37" i="2"/>
  <c r="F38" i="2"/>
  <c r="F39" i="2"/>
  <c r="F40" i="2"/>
  <c r="F41" i="2"/>
  <c r="F43" i="2"/>
  <c r="F44" i="2"/>
  <c r="F45" i="2"/>
  <c r="F46" i="2"/>
  <c r="F47" i="2"/>
  <c r="F48" i="2"/>
  <c r="F49" i="2"/>
  <c r="F50" i="2"/>
  <c r="F51" i="2"/>
  <c r="F72" i="2"/>
  <c r="F73" i="2"/>
  <c r="F78" i="2"/>
  <c r="F79" i="2"/>
  <c r="F80" i="2"/>
  <c r="G23" i="2"/>
  <c r="G28" i="2"/>
  <c r="F33" i="2"/>
  <c r="F34" i="2"/>
  <c r="F68" i="2"/>
  <c r="G73" i="2"/>
  <c r="F74" i="2"/>
  <c r="F76" i="2"/>
  <c r="G78" i="2"/>
  <c r="F32" i="2"/>
  <c r="G42" i="2" l="1"/>
  <c r="F42" i="2"/>
  <c r="F13" i="2"/>
  <c r="G13" i="2"/>
  <c r="G32" i="2"/>
  <c r="F66" i="2"/>
  <c r="G66" i="2"/>
  <c r="G12" i="2" l="1"/>
  <c r="F12" i="2"/>
  <c r="G70" i="2"/>
  <c r="F70" i="2"/>
  <c r="G71" i="2" l="1"/>
  <c r="F71" i="2"/>
  <c r="G84" i="2"/>
  <c r="F84" i="2"/>
  <c r="F85" i="2"/>
  <c r="G85" i="2"/>
  <c r="G86" i="2"/>
  <c r="F86" i="2"/>
  <c r="F83" i="2"/>
  <c r="G83" i="2"/>
  <c r="G90" i="1" l="1"/>
  <c r="F90" i="1"/>
  <c r="G89" i="1"/>
  <c r="F88" i="1"/>
  <c r="G88" i="1"/>
  <c r="G87" i="1"/>
  <c r="G86" i="1"/>
  <c r="F86" i="1"/>
  <c r="G85" i="1"/>
  <c r="F85" i="1"/>
  <c r="F82" i="1"/>
  <c r="G82" i="1"/>
  <c r="F81" i="1"/>
  <c r="F79" i="1"/>
  <c r="G79" i="1"/>
  <c r="G76" i="1"/>
  <c r="F76" i="1"/>
  <c r="F75" i="1"/>
  <c r="F62" i="1"/>
  <c r="F61" i="1"/>
  <c r="G60" i="1"/>
  <c r="F59" i="1"/>
  <c r="G58" i="1"/>
  <c r="G57" i="1"/>
  <c r="F56" i="1"/>
  <c r="G55" i="1"/>
  <c r="G54" i="1"/>
  <c r="F53" i="1"/>
  <c r="G51" i="1"/>
  <c r="F51" i="1"/>
  <c r="F50" i="1"/>
  <c r="G49" i="1"/>
  <c r="F49" i="1"/>
  <c r="F48" i="1"/>
  <c r="F47" i="1"/>
  <c r="F46" i="1"/>
  <c r="G45" i="1"/>
  <c r="G44" i="1"/>
  <c r="G43" i="1"/>
  <c r="G42" i="1"/>
  <c r="G40" i="1"/>
  <c r="G39" i="1"/>
  <c r="F39" i="1"/>
  <c r="G38" i="1"/>
  <c r="F38" i="1"/>
  <c r="F34" i="1"/>
  <c r="G33" i="1"/>
  <c r="F32" i="1"/>
  <c r="F28" i="1"/>
  <c r="F27" i="1"/>
  <c r="G26" i="1"/>
  <c r="G24" i="1"/>
  <c r="G23" i="1"/>
  <c r="G22" i="1"/>
  <c r="G20" i="1"/>
  <c r="G19" i="1"/>
  <c r="G18" i="1"/>
  <c r="F17" i="1"/>
  <c r="G16" i="1"/>
  <c r="F15" i="1"/>
  <c r="G13" i="1"/>
  <c r="F13" i="1"/>
  <c r="G12" i="1" l="1"/>
  <c r="F14" i="1"/>
  <c r="F16" i="1"/>
  <c r="F33" i="1"/>
  <c r="F31" i="1" s="1"/>
  <c r="F54" i="1"/>
  <c r="F55" i="1"/>
  <c r="F57" i="1"/>
  <c r="F58" i="1"/>
  <c r="F60" i="1"/>
  <c r="G14" i="1"/>
  <c r="G15" i="1"/>
  <c r="G17" i="1"/>
  <c r="F22" i="1"/>
  <c r="F23" i="1"/>
  <c r="F24" i="1"/>
  <c r="F26" i="1"/>
  <c r="G28" i="1"/>
  <c r="G32" i="1"/>
  <c r="G34" i="1"/>
  <c r="F40" i="1"/>
  <c r="F42" i="1"/>
  <c r="F43" i="1"/>
  <c r="F45" i="1"/>
  <c r="G47" i="1"/>
  <c r="G53" i="1"/>
  <c r="G56" i="1"/>
  <c r="G59" i="1"/>
  <c r="G61" i="1"/>
  <c r="F74" i="1"/>
  <c r="G81" i="1"/>
  <c r="F84" i="1"/>
  <c r="F87" i="1"/>
  <c r="G31" i="1"/>
  <c r="G21" i="1"/>
  <c r="G84" i="1"/>
  <c r="F21" i="1" l="1"/>
  <c r="F12" i="1"/>
  <c r="F44" i="1"/>
  <c r="F37" i="1" s="1"/>
  <c r="F36" i="1" s="1"/>
  <c r="G37" i="1"/>
  <c r="G80" i="1"/>
  <c r="F80" i="1"/>
  <c r="F11" i="1" l="1"/>
  <c r="G11" i="1"/>
  <c r="G36" i="1"/>
  <c r="G77" i="1" l="1"/>
  <c r="F77" i="1"/>
  <c r="G93" i="1" l="1"/>
  <c r="F93" i="1"/>
  <c r="F94" i="1"/>
  <c r="G94" i="1"/>
  <c r="G91" i="1"/>
  <c r="F91" i="1"/>
  <c r="G78" i="1"/>
  <c r="F78" i="1"/>
  <c r="G92" i="1"/>
  <c r="F92" i="1"/>
</calcChain>
</file>

<file path=xl/sharedStrings.xml><?xml version="1.0" encoding="utf-8"?>
<sst xmlns="http://schemas.openxmlformats.org/spreadsheetml/2006/main" count="920" uniqueCount="356">
  <si>
    <t>Приложение 1</t>
  </si>
  <si>
    <t xml:space="preserve">к Правилам формирования тарифов </t>
  </si>
  <si>
    <t>Форма 5</t>
  </si>
  <si>
    <t>Отчет ТОО "МАЭК"</t>
  </si>
  <si>
    <t>об исполнении тарифной сметы на производство тепловой энергии</t>
  </si>
  <si>
    <t>Отчетный период 1 полугодие  2023 года</t>
  </si>
  <si>
    <t>№ п/п</t>
  </si>
  <si>
    <t>Наименование показателей тарифной сметы</t>
  </si>
  <si>
    <t>Единица измерения</t>
  </si>
  <si>
    <t>Предусмотрено в утвержденной тарифной смете на  2023 год</t>
  </si>
  <si>
    <t>Фактически сложившиеся показатели тарифной сметы за 1 полугодие  2023 года</t>
  </si>
  <si>
    <t xml:space="preserve">Отклонение, в тенге          </t>
  </si>
  <si>
    <t xml:space="preserve">Отклонение, в %             </t>
  </si>
  <si>
    <t>Причины отклонения</t>
  </si>
  <si>
    <t>8 (6-4)</t>
  </si>
  <si>
    <t>6 (5/4)</t>
  </si>
  <si>
    <t>I</t>
  </si>
  <si>
    <t>Затраты на производство товаров и предоставление услуг всего, в т.ч.</t>
  </si>
  <si>
    <t>тыс.тенге</t>
  </si>
  <si>
    <t>Смотреть пояснительную записку об исполнении тарифной сметы на производство тепловой энергии</t>
  </si>
  <si>
    <t>1.</t>
  </si>
  <si>
    <t>Материальные затраты всего, в т.ч.</t>
  </si>
  <si>
    <t xml:space="preserve">  --"--</t>
  </si>
  <si>
    <t>1.1.</t>
  </si>
  <si>
    <t>Сырье и материалы</t>
  </si>
  <si>
    <t>1.2.</t>
  </si>
  <si>
    <t>Покупные изделия</t>
  </si>
  <si>
    <t>1.3.</t>
  </si>
  <si>
    <t>Горюче-смазочные материалы (ГСМ)</t>
  </si>
  <si>
    <t>1.4.</t>
  </si>
  <si>
    <t>Топливо (газ)</t>
  </si>
  <si>
    <t>1.5.</t>
  </si>
  <si>
    <t>Энергия (энергоресурсы на технологические цели)</t>
  </si>
  <si>
    <t>1.5.1.</t>
  </si>
  <si>
    <t xml:space="preserve">  - дистиллят глубокой очистки </t>
  </si>
  <si>
    <t>1.5.2.</t>
  </si>
  <si>
    <t xml:space="preserve">  - дистиллят общего потока</t>
  </si>
  <si>
    <t>1.5.3.</t>
  </si>
  <si>
    <t xml:space="preserve">  - электроэнергия</t>
  </si>
  <si>
    <t>2.</t>
  </si>
  <si>
    <t>Расходы на оплату труда всего, в т.ч.</t>
  </si>
  <si>
    <t>2.1.</t>
  </si>
  <si>
    <t>Заработная плата производственного персонала</t>
  </si>
  <si>
    <t>2.2.</t>
  </si>
  <si>
    <t>Социальный налог и соцотчисления</t>
  </si>
  <si>
    <t>2.2.1</t>
  </si>
  <si>
    <t xml:space="preserve">  - социальный налог и соцотчисления</t>
  </si>
  <si>
    <t>2.2.2</t>
  </si>
  <si>
    <t xml:space="preserve"> - налог на соцстрахование</t>
  </si>
  <si>
    <t>2.2.3</t>
  </si>
  <si>
    <t xml:space="preserve">  - обязательное мединское страхование </t>
  </si>
  <si>
    <t>2.2.4</t>
  </si>
  <si>
    <t xml:space="preserve"> - обязательные профессиональные пенсионные взносы (ОППВ)</t>
  </si>
  <si>
    <t>3.</t>
  </si>
  <si>
    <t>Амортизация</t>
  </si>
  <si>
    <t>4.</t>
  </si>
  <si>
    <t>Ремонт всего, в т.ч.</t>
  </si>
  <si>
    <t>4.1.</t>
  </si>
  <si>
    <t>Текущий ремонт</t>
  </si>
  <si>
    <t>5.</t>
  </si>
  <si>
    <t>Прочие затраты всего, в т.ч.</t>
  </si>
  <si>
    <t>5.1.</t>
  </si>
  <si>
    <t>Услуги сторонних организаций производственного характера</t>
  </si>
  <si>
    <t>5.2.</t>
  </si>
  <si>
    <t>Энергоресурсы на хозбытовые нужды</t>
  </si>
  <si>
    <t>5.3.</t>
  </si>
  <si>
    <t>Услуги вспомогательных цехов</t>
  </si>
  <si>
    <t>5.4.</t>
  </si>
  <si>
    <t>Командировочные услуги</t>
  </si>
  <si>
    <t>II</t>
  </si>
  <si>
    <t>Расходы периода всего, в т.ч.</t>
  </si>
  <si>
    <t>6.</t>
  </si>
  <si>
    <t>Общие и административные расходы всего, в т.ч.</t>
  </si>
  <si>
    <t>6.1.</t>
  </si>
  <si>
    <t>Заработная плата администативного персонала</t>
  </si>
  <si>
    <t>6.2.</t>
  </si>
  <si>
    <t>6.2.1</t>
  </si>
  <si>
    <t xml:space="preserve">  - социальный налог </t>
  </si>
  <si>
    <t>6.2.2</t>
  </si>
  <si>
    <t>6.2.3</t>
  </si>
  <si>
    <t xml:space="preserve">  - медицинское страхование</t>
  </si>
  <si>
    <t>6.3.</t>
  </si>
  <si>
    <t>Налоги</t>
  </si>
  <si>
    <t>6.4.</t>
  </si>
  <si>
    <t xml:space="preserve">Прочие расходы </t>
  </si>
  <si>
    <t>6.4.1.</t>
  </si>
  <si>
    <t>амортизация</t>
  </si>
  <si>
    <t>6.4.2.</t>
  </si>
  <si>
    <t>командировочные расходы</t>
  </si>
  <si>
    <t>6.4.3.</t>
  </si>
  <si>
    <t>коммунальные расходы</t>
  </si>
  <si>
    <t>6.4.4.</t>
  </si>
  <si>
    <t>представительские расходы</t>
  </si>
  <si>
    <t>6.4.5.</t>
  </si>
  <si>
    <t>услуги связи</t>
  </si>
  <si>
    <t>6.4.6.</t>
  </si>
  <si>
    <t>оплата консультационных, аудиторских и маркетинговых  услуг</t>
  </si>
  <si>
    <t>6.4.7.</t>
  </si>
  <si>
    <t>услуги банка</t>
  </si>
  <si>
    <t>6.4.8.</t>
  </si>
  <si>
    <t>услуги охраны</t>
  </si>
  <si>
    <t>6.4.9.</t>
  </si>
  <si>
    <t>подготовка кадров и повышение квалификации</t>
  </si>
  <si>
    <t>6.4.10.</t>
  </si>
  <si>
    <t>охрана труда и техника безопасности</t>
  </si>
  <si>
    <t>6.4.11.</t>
  </si>
  <si>
    <t>платежи за пользование водными ресурсами</t>
  </si>
  <si>
    <t>6.4.12.</t>
  </si>
  <si>
    <t>страхование</t>
  </si>
  <si>
    <t>6.4.13.</t>
  </si>
  <si>
    <t>приобретение лицензий</t>
  </si>
  <si>
    <t>6.4.14.</t>
  </si>
  <si>
    <t>платежи за эмисии в окружающую среду</t>
  </si>
  <si>
    <t>6.4.15.</t>
  </si>
  <si>
    <t>услуги сторонних организации</t>
  </si>
  <si>
    <t>6.4.16.</t>
  </si>
  <si>
    <t>вспомогательные материалы</t>
  </si>
  <si>
    <t>6.4.17.</t>
  </si>
  <si>
    <t>прочие затраты</t>
  </si>
  <si>
    <t>7.</t>
  </si>
  <si>
    <t>Расходы по реализации</t>
  </si>
  <si>
    <t xml:space="preserve"> 7.1</t>
  </si>
  <si>
    <t xml:space="preserve"> 7.2</t>
  </si>
  <si>
    <t xml:space="preserve"> 7.2.1</t>
  </si>
  <si>
    <t xml:space="preserve"> 7.2.2</t>
  </si>
  <si>
    <t xml:space="preserve">  - налог на соцстрахование</t>
  </si>
  <si>
    <t xml:space="preserve"> 7.2.3</t>
  </si>
  <si>
    <t xml:space="preserve"> 7.3</t>
  </si>
  <si>
    <t xml:space="preserve"> 7.3.1</t>
  </si>
  <si>
    <t>расходы на оформление квитанций</t>
  </si>
  <si>
    <t xml:space="preserve"> 7.3.2</t>
  </si>
  <si>
    <t xml:space="preserve"> 7.3.3</t>
  </si>
  <si>
    <t>текущий ремонт</t>
  </si>
  <si>
    <t xml:space="preserve"> 7.3.4</t>
  </si>
  <si>
    <t>капитальный ремонт, не приводящий к увеличению стоимости основных средств</t>
  </si>
  <si>
    <t xml:space="preserve"> 7.3.5</t>
  </si>
  <si>
    <t>маркетинговые услуги</t>
  </si>
  <si>
    <t xml:space="preserve"> 7.3.6</t>
  </si>
  <si>
    <t>другие в.т.ч</t>
  </si>
  <si>
    <t xml:space="preserve"> 7.3.6.1</t>
  </si>
  <si>
    <t xml:space="preserve"> -услуги сторонних организаций</t>
  </si>
  <si>
    <t>8.</t>
  </si>
  <si>
    <t>Расходы на выплату вознаграждений</t>
  </si>
  <si>
    <t>III</t>
  </si>
  <si>
    <t>Всего затрат на предоставление услуг</t>
  </si>
  <si>
    <t>IV</t>
  </si>
  <si>
    <t>Доход (РБА*СП)</t>
  </si>
  <si>
    <t>V</t>
  </si>
  <si>
    <t xml:space="preserve">Регулируемая база задействованных активов (РБА). </t>
  </si>
  <si>
    <t>VI</t>
  </si>
  <si>
    <t>Всего доходов</t>
  </si>
  <si>
    <t>юрлица</t>
  </si>
  <si>
    <t>население, в том числе:</t>
  </si>
  <si>
    <t>нераспределенный объём</t>
  </si>
  <si>
    <t>бюджет</t>
  </si>
  <si>
    <t>VII</t>
  </si>
  <si>
    <t xml:space="preserve">Объем предоставляемых услуг </t>
  </si>
  <si>
    <t>тыс.Гкал</t>
  </si>
  <si>
    <t>население</t>
  </si>
  <si>
    <t>VIII</t>
  </si>
  <si>
    <t>Нормативные технические потери</t>
  </si>
  <si>
    <t>%</t>
  </si>
  <si>
    <t>в нат. пок.</t>
  </si>
  <si>
    <t>IX</t>
  </si>
  <si>
    <t>Тариф (без налога на добавленную стоимость)</t>
  </si>
  <si>
    <t>тенге /Гкал</t>
  </si>
  <si>
    <t>Примечание: Объем оказанных услуг в утвержденной тарифной смете показан с учетом нормативно-технических потерь, а по факту 1 полугодия 2023г показан без учета нормативно-технических потерь (НТП) КЖСА 139,243 тыс.Гкал. С учетом потерь НТП  объем составит 763,625 тыс.Гкал</t>
  </si>
  <si>
    <t>Приложение 2</t>
  </si>
  <si>
    <t>об исполнении тарифной сметы на производство питьевой воды</t>
  </si>
  <si>
    <t>Отчетный период  1 полугодие 2023 года</t>
  </si>
  <si>
    <t>Наименование показателей</t>
  </si>
  <si>
    <t>Предусмотрено в утвержденной тарифной смете на 2023 год</t>
  </si>
  <si>
    <t>Фактически сложившиеся показатели тарифной сметы за  1 полугодие 2023 года</t>
  </si>
  <si>
    <t>Затраты на производство товаров и предоставление услуг, всего</t>
  </si>
  <si>
    <t>тыс. тенге</t>
  </si>
  <si>
    <t xml:space="preserve"> Смотреть пояснительную записку к отчету об исполнении тарифной сметы на производство питьевой воды</t>
  </si>
  <si>
    <t>Материальные затраты всего, в т.ч.:</t>
  </si>
  <si>
    <t xml:space="preserve"> -"-</t>
  </si>
  <si>
    <t>Сырьё и материалы</t>
  </si>
  <si>
    <t>Горюче-смазочные материалы</t>
  </si>
  <si>
    <t xml:space="preserve">  - минерализованная вода</t>
  </si>
  <si>
    <t>заработная плата производственного персонала</t>
  </si>
  <si>
    <t>2.2.1.</t>
  </si>
  <si>
    <t xml:space="preserve">Социальный налог </t>
  </si>
  <si>
    <t>2.2.2.</t>
  </si>
  <si>
    <t>Социальное страхование</t>
  </si>
  <si>
    <t>2.2.3.</t>
  </si>
  <si>
    <t>Обязательное медицинское страхование</t>
  </si>
  <si>
    <t>2.2.4.</t>
  </si>
  <si>
    <t xml:space="preserve">Обязательные профессиональные пенсионные взносы </t>
  </si>
  <si>
    <t>Ремонт всего, в т.ч.:</t>
  </si>
  <si>
    <t xml:space="preserve"> 4.1</t>
  </si>
  <si>
    <t>5.5.</t>
  </si>
  <si>
    <t>5.6.</t>
  </si>
  <si>
    <t xml:space="preserve">дезинфекция, дератизация производственных помещений, вывоз мусора и другие коммунальные услуги </t>
  </si>
  <si>
    <t>5.7.</t>
  </si>
  <si>
    <t>обязательные виды страхования</t>
  </si>
  <si>
    <t>5.8.</t>
  </si>
  <si>
    <t>услуги сторонних организаций</t>
  </si>
  <si>
    <t>5.9.</t>
  </si>
  <si>
    <t>другие расходы (услуги вспомогательных цехов )</t>
  </si>
  <si>
    <t>заработная плата административного персонала</t>
  </si>
  <si>
    <t>6.5.</t>
  </si>
  <si>
    <t>6.5.1.</t>
  </si>
  <si>
    <t>6.5.2.</t>
  </si>
  <si>
    <t>6.5.3.</t>
  </si>
  <si>
    <t>коммунальные услуги</t>
  </si>
  <si>
    <t>6.5.4.</t>
  </si>
  <si>
    <t>6.5.5.</t>
  </si>
  <si>
    <t>6.5.6.</t>
  </si>
  <si>
    <t>консультационные, аудиторские и маркетинговые  услуги</t>
  </si>
  <si>
    <t>6.5.7.</t>
  </si>
  <si>
    <t>банковские услуги</t>
  </si>
  <si>
    <t>6.5.8.</t>
  </si>
  <si>
    <t>6.5.9.</t>
  </si>
  <si>
    <t>6.5.10.</t>
  </si>
  <si>
    <t>6.5.11.</t>
  </si>
  <si>
    <t>плата за пользование водными ресурсами</t>
  </si>
  <si>
    <t>6.5.12.</t>
  </si>
  <si>
    <t>услуги страхования</t>
  </si>
  <si>
    <t>6.5.13.</t>
  </si>
  <si>
    <t>6.5.14.</t>
  </si>
  <si>
    <t>6.5.15.</t>
  </si>
  <si>
    <t>6.5.16.</t>
  </si>
  <si>
    <t>6.5.17.</t>
  </si>
  <si>
    <t xml:space="preserve">прочие затраты </t>
  </si>
  <si>
    <t>Расходы на содержание службы сбыта  всего, в т.ч.:</t>
  </si>
  <si>
    <t>7.1.</t>
  </si>
  <si>
    <t>7.2.</t>
  </si>
  <si>
    <t>другие расходы</t>
  </si>
  <si>
    <t>Регулируемая база задействованных активов (РБА)</t>
  </si>
  <si>
    <t xml:space="preserve">  - население</t>
  </si>
  <si>
    <t xml:space="preserve">  - юридические лица</t>
  </si>
  <si>
    <t xml:space="preserve">  - бюджетные организации</t>
  </si>
  <si>
    <t>тыс.м3</t>
  </si>
  <si>
    <t>в нат.пок</t>
  </si>
  <si>
    <t xml:space="preserve">  -</t>
  </si>
  <si>
    <t xml:space="preserve"> -</t>
  </si>
  <si>
    <t>-</t>
  </si>
  <si>
    <t>тенге /м3</t>
  </si>
  <si>
    <t>858</t>
  </si>
  <si>
    <t>423</t>
  </si>
  <si>
    <t>187</t>
  </si>
  <si>
    <t>274</t>
  </si>
  <si>
    <t>253</t>
  </si>
  <si>
    <t>7</t>
  </si>
  <si>
    <t>200</t>
  </si>
  <si>
    <t>14</t>
  </si>
  <si>
    <t>23</t>
  </si>
  <si>
    <t>157</t>
  </si>
  <si>
    <t>5</t>
  </si>
  <si>
    <t>169</t>
  </si>
  <si>
    <t>346</t>
  </si>
  <si>
    <t>900</t>
  </si>
  <si>
    <t>Приложение 3</t>
  </si>
  <si>
    <t>об исполнении тарифной сметы на производство технической воды</t>
  </si>
  <si>
    <t>Предусмотрено в утвержденной тарифной смете на 2023 год №27</t>
  </si>
  <si>
    <t>Фактически сложившиеся показатели тарифной сметы за 1 полугодие 2023 года</t>
  </si>
  <si>
    <t>7(5-4)</t>
  </si>
  <si>
    <t>Затраты на производство товаров и предоставление услуг, всего, в т.ч.</t>
  </si>
  <si>
    <t xml:space="preserve">Смотреть пояснительную записку к отчету об исполнении тарифной сметы на производство технической воды </t>
  </si>
  <si>
    <t>Материальные затраты, всего, в т.ч.</t>
  </si>
  <si>
    <t>-"-</t>
  </si>
  <si>
    <t>топливо</t>
  </si>
  <si>
    <t xml:space="preserve">   - минерализованная вода</t>
  </si>
  <si>
    <t xml:space="preserve">   - электроэнергия</t>
  </si>
  <si>
    <t>Расходы на оплату труда, всего, в т.ч.</t>
  </si>
  <si>
    <t>Социальный налог и налог на соцстрахование</t>
  </si>
  <si>
    <t>2.3.</t>
  </si>
  <si>
    <t>2.4.</t>
  </si>
  <si>
    <t>Обязательные профессиональные пенсионные взносы (ОППВ)</t>
  </si>
  <si>
    <t>Ремонт, всего, в т.ч.</t>
  </si>
  <si>
    <t>Прочие затраты (расшифровать)</t>
  </si>
  <si>
    <t>Услуги связи</t>
  </si>
  <si>
    <t>Услуги охраны</t>
  </si>
  <si>
    <t>Командировочные расходы</t>
  </si>
  <si>
    <t>Подготовка кадров и повышение квалификации</t>
  </si>
  <si>
    <t>Охрана труда и техника безопасности</t>
  </si>
  <si>
    <t>Дезинфекция,дератизация произпомещений и коммунальные услуги</t>
  </si>
  <si>
    <t>Обязательные виды страхования</t>
  </si>
  <si>
    <t>Услуги сторонних организации</t>
  </si>
  <si>
    <t>Другие расходы (услуги вспомогательных подразделений)</t>
  </si>
  <si>
    <t>Общие и административные расходы, всего: в том числе:</t>
  </si>
  <si>
    <t>Заработная плата административного персонала</t>
  </si>
  <si>
    <t>Коммунальные расходы</t>
  </si>
  <si>
    <t>Представительские расходы</t>
  </si>
  <si>
    <t>Оплата консультационных, аудиторских и маркетинговых  услуг</t>
  </si>
  <si>
    <t>Услуги банка</t>
  </si>
  <si>
    <t>Платежи за пользование водными ресурсами</t>
  </si>
  <si>
    <t>Страхование</t>
  </si>
  <si>
    <t>Приобретение лицензий</t>
  </si>
  <si>
    <t>Платежи за эмисии в окружающую среду</t>
  </si>
  <si>
    <t>Вспомогательные материалы</t>
  </si>
  <si>
    <t>Прочие затраты</t>
  </si>
  <si>
    <t>Расходы на содержание служба сбыта</t>
  </si>
  <si>
    <t xml:space="preserve"> 7.1 </t>
  </si>
  <si>
    <t>расходы на оформление квитанции</t>
  </si>
  <si>
    <t>Другие расходы</t>
  </si>
  <si>
    <t>Регулируемая база задействованных активов (РБА).</t>
  </si>
  <si>
    <t>190</t>
  </si>
  <si>
    <t>52</t>
  </si>
  <si>
    <t>5 798</t>
  </si>
  <si>
    <t>1 209</t>
  </si>
  <si>
    <t>123</t>
  </si>
  <si>
    <t>6</t>
  </si>
  <si>
    <t>659</t>
  </si>
  <si>
    <t>503</t>
  </si>
  <si>
    <t>28</t>
  </si>
  <si>
    <t>259</t>
  </si>
  <si>
    <t>531</t>
  </si>
  <si>
    <t>12</t>
  </si>
  <si>
    <t>18</t>
  </si>
  <si>
    <t>17</t>
  </si>
  <si>
    <t>13</t>
  </si>
  <si>
    <t>1</t>
  </si>
  <si>
    <t>2</t>
  </si>
  <si>
    <t>10</t>
  </si>
  <si>
    <t>138</t>
  </si>
  <si>
    <t>11</t>
  </si>
  <si>
    <t>151</t>
  </si>
  <si>
    <t>81</t>
  </si>
  <si>
    <t>21</t>
  </si>
  <si>
    <t>55</t>
  </si>
  <si>
    <t>Приложение 4</t>
  </si>
  <si>
    <t>Отчет  ТОО "МАЭК"
 об исполнении тарифной сметы на производство горячей воды</t>
  </si>
  <si>
    <t>Отчетный период 1 полугодие 2023 года</t>
  </si>
  <si>
    <t>Предусмотрено в утвержденной тарифной смете на 2023 год №27 ОД</t>
  </si>
  <si>
    <t>6 (5-4)</t>
  </si>
  <si>
    <t>7 (5/4)</t>
  </si>
  <si>
    <t>Смотреть пояснительную записку об исполнении тарифной сметы на производство горячей воды</t>
  </si>
  <si>
    <t>сырье и материалы</t>
  </si>
  <si>
    <t>покупные изделия</t>
  </si>
  <si>
    <t>горюче-смазочные материалы</t>
  </si>
  <si>
    <t xml:space="preserve"> минерализованная вода</t>
  </si>
  <si>
    <t xml:space="preserve"> дистиллят общего потока</t>
  </si>
  <si>
    <t>социальный налог и соцотчисления</t>
  </si>
  <si>
    <t>Капитальный ремонт, не приводящий к увеличению стоимости основных фондов</t>
  </si>
  <si>
    <t>другие расходы (услуги вспомогательных цехов)</t>
  </si>
  <si>
    <t>Прочие расходы</t>
  </si>
  <si>
    <t>Необоснованный доход</t>
  </si>
  <si>
    <t>Объем оказываемых услуг (товаров, работ)</t>
  </si>
  <si>
    <t>в нат.пок.</t>
  </si>
  <si>
    <t>Тариф</t>
  </si>
  <si>
    <t>тенге/ м3</t>
  </si>
  <si>
    <t>499</t>
  </si>
  <si>
    <t>966</t>
  </si>
  <si>
    <t>24</t>
  </si>
  <si>
    <t>37</t>
  </si>
  <si>
    <t>35</t>
  </si>
  <si>
    <t>25</t>
  </si>
  <si>
    <t>3</t>
  </si>
  <si>
    <t>16</t>
  </si>
  <si>
    <t>263</t>
  </si>
  <si>
    <t>22</t>
  </si>
  <si>
    <t>296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</si>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</sst>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4">
    <numFmt numFmtId="41" formatCode="_-* #,##0\ _₽_-;\-* #,##0\ _₽_-;_-* &quot;-&quot;\ _₽_-;_-@_-"/>
    <numFmt numFmtId="43" formatCode="_-* #,##0.00\ _₽_-;\-* #,##0.00\ _₽_-;_-* &quot;-&quot;??\ _₽_-;_-@_-"/>
    <numFmt numFmtId="164" formatCode="#,##0.000"/>
    <numFmt numFmtId="165" formatCode="[$$-409]#,##0_ ;[Red]\-[$$-409]#,##0\ "/>
    <numFmt numFmtId="166" formatCode="#"/>
    <numFmt numFmtId="167" formatCode="_([$€-2]* #,##0.00_);_([$€-2]* \(#,##0.00\);_([$€-2]* &quot;-&quot;??_)"/>
    <numFmt numFmtId="168" formatCode="#,##0;\(#,##0\)"/>
    <numFmt numFmtId="169" formatCode="_-* #,##0.00&quot;р.&quot;_-;\-* #,##0.00&quot;р.&quot;_-;_-* &quot;-&quot;??&quot;р.&quot;_-;_-@_-"/>
    <numFmt numFmtId="170" formatCode="0.00;0;"/>
    <numFmt numFmtId="171" formatCode="0.0"/>
    <numFmt numFmtId="172" formatCode="_-* ###0_-;\(###0\);_-* &quot;–&quot;_-;_-@_-"/>
    <numFmt numFmtId="173" formatCode="_-* #,##0_-;\(#,##0\);_-* &quot;–&quot;_-;_-@_-"/>
    <numFmt numFmtId="174" formatCode="_-* #,###_-;\(#,###\);_-* &quot;–&quot;_-;_-@_-"/>
    <numFmt numFmtId="175" formatCode="_-\ #,##0.000_-;\(#,##0.000\);_-* &quot;–&quot;_-;_-@_-"/>
    <numFmt numFmtId="176" formatCode="_-#,###_-;\(#,###\);_-\ &quot;–&quot;_-;_-@_-"/>
    <numFmt numFmtId="177" formatCode="#,##0.0_);\(#,##0.0\)"/>
    <numFmt numFmtId="178" formatCode="&quot;$&quot;#,##0.0_);[Red]\(&quot;$&quot;#,##0.0\)"/>
    <numFmt numFmtId="179" formatCode="#\ ##0_.\ &quot;zі&quot;\ 00\ &quot;gr&quot;;\(#\ ##0.00\z\і\)"/>
    <numFmt numFmtId="180" formatCode="#\ ##0&quot;zі&quot;00&quot;gr&quot;;\(#\ ##0.00\z\і\)"/>
    <numFmt numFmtId="181" formatCode="_-&quot;$&quot;* #,##0.00_-;\-&quot;$&quot;* #,##0.00_-;_-&quot;$&quot;* &quot;-&quot;??_-;_-@_-"/>
    <numFmt numFmtId="182" formatCode="0.0%;\(0.0%\)"/>
    <numFmt numFmtId="183" formatCode="_(* #,##0_);_(* \(#,##0\);_(* &quot;-&quot;_);_(@_)"/>
    <numFmt numFmtId="184" formatCode="#,##0_)_%;\(#,##0\)_%;"/>
    <numFmt numFmtId="185" formatCode="_-* #,##0_р_._-;\-* #,##0_р_._-;_-* &quot;-&quot;_р_._-;_-@_-"/>
    <numFmt numFmtId="186" formatCode="#,##0.000\);[Red]\(#,##0.000\)"/>
    <numFmt numFmtId="187" formatCode="_._.* #,##0.0_)_%;_._.* \(#,##0.0\)_%"/>
    <numFmt numFmtId="188" formatCode="#,##0.0_)_%;\(#,##0.0\)_%;\ \ .0_)_%"/>
    <numFmt numFmtId="189" formatCode="_._.* #,##0.00_)_%;_._.* \(#,##0.00\)_%"/>
    <numFmt numFmtId="190" formatCode="#,##0.00_)_%;\(#,##0.00\)_%;\ \ .00_)_%"/>
    <numFmt numFmtId="191" formatCode="_._.* #,##0.000_)_%;_._.* \(#,##0.000\)_%"/>
    <numFmt numFmtId="192" formatCode="#,##0.000_)_%;\(#,##0.000\)_%;\ \ .000_)_%"/>
    <numFmt numFmtId="193" formatCode="_-* #,##0.00_р_._-;\-* #,##0.00_р_._-;_-* &quot;-&quot;??_р_._-;_-@_-"/>
    <numFmt numFmtId="194" formatCode="_(* #,##0.00_);_(* \(#,##0.00\);_(* \-??_);_(@_)"/>
    <numFmt numFmtId="195" formatCode="_._.* \(#,##0\)_%;_._.* #,##0_)_%;_._.* 0_)_%;_._.@_)_%"/>
    <numFmt numFmtId="196" formatCode="_._.&quot;$&quot;* \(#,##0\)_%;_._.&quot;$&quot;* #,##0_)_%;_._.&quot;$&quot;* 0_)_%;_._.@_)_%"/>
    <numFmt numFmtId="197" formatCode="* \(#,##0\);* #,##0_);&quot;-&quot;??_);@"/>
    <numFmt numFmtId="198" formatCode="&quot;$&quot;* #,##0_)_%;&quot;$&quot;* \(#,##0\)_%;&quot;$&quot;* &quot;-&quot;??_)_%;@_)_%"/>
    <numFmt numFmtId="199" formatCode="_-&quot;Ј&quot;* #,##0_-;\-&quot;Ј&quot;* #,##0_-;_-&quot;Ј&quot;* &quot;-&quot;_-;_-@_-"/>
    <numFmt numFmtId="200" formatCode="_._.&quot;$&quot;* #,##0.0_)_%;_._.&quot;$&quot;* \(#,##0.0\)_%"/>
    <numFmt numFmtId="201" formatCode="&quot;$&quot;* #,##0.0_)_%;&quot;$&quot;* \(#,##0.0\)_%;&quot;$&quot;* \ .0_)_%"/>
    <numFmt numFmtId="202" formatCode="_._.\$* #,##0.0_)_%;_._.\$* \(#,##0.0\)_%"/>
    <numFmt numFmtId="203" formatCode="_._.&quot;$&quot;* #,##0.00_)_%;_._.&quot;$&quot;* \(#,##0.00\)_%"/>
    <numFmt numFmtId="204" formatCode="&quot;$&quot;* #,##0.00_)_%;&quot;$&quot;* \(#,##0.00\)_%;&quot;$&quot;* \ .00_)_%"/>
    <numFmt numFmtId="205" formatCode="_._.\$* #,##0.00_)_%;_._.\$* \(#,##0.00\)_%"/>
    <numFmt numFmtId="206" formatCode="_._.&quot;$&quot;* #,##0.000_)_%;_._.&quot;$&quot;* \(#,##0.000\)_%"/>
    <numFmt numFmtId="207" formatCode="&quot;$&quot;* #,##0.000_)_%;&quot;$&quot;* \(#,##0.000\)_%;&quot;$&quot;* \ .000_)_%"/>
    <numFmt numFmtId="208" formatCode="_._.\$* #,##0.000_)_%;_._.\$* \(#,##0.000\)_%"/>
    <numFmt numFmtId="209" formatCode="0.0%"/>
    <numFmt numFmtId="210" formatCode="[$-409]d\-mmm\-yy;@"/>
    <numFmt numFmtId="211" formatCode="[$-409]d\-mmm;@"/>
    <numFmt numFmtId="212" formatCode="mmmm\ d\,\ yyyy"/>
    <numFmt numFmtId="213" formatCode="* #,##0_);* \(#,##0\);&quot;-&quot;??_);@"/>
    <numFmt numFmtId="214" formatCode="&quot;P&quot;#,##0.00;[Red]\-&quot;P&quot;#,##0.00"/>
    <numFmt numFmtId="215" formatCode="_-&quot;P&quot;* #,##0.00_-;\-&quot;P&quot;* #,##0.00_-;_-&quot;P&quot;* &quot;-&quot;??_-;_-@_-"/>
    <numFmt numFmtId="216" formatCode="#,##0\ \ ;\(#,##0\)\ ;\—\ \ \ \ "/>
    <numFmt numFmtId="217" formatCode="_(#,##0;\(#,##0\);\-;&quot;  &quot;@"/>
    <numFmt numFmtId="218" formatCode="&quot;$&quot;#,##0\ ;\-&quot;$&quot;#,##0"/>
    <numFmt numFmtId="219" formatCode="&quot;$&quot;#,##0.00\ ;\(&quot;$&quot;#,##0.00\)"/>
    <numFmt numFmtId="220" formatCode="_-* #,##0\ _P_t_s_-;\-* #,##0\ _P_t_s_-;_-* &quot;-&quot;\ _P_t_s_-;_-@_-"/>
    <numFmt numFmtId="221" formatCode="_-* #,##0.00\ _P_t_s_-;\-* #,##0.00\ _P_t_s_-;_-* &quot;-&quot;??\ _P_t_s_-;_-@_-"/>
    <numFmt numFmtId="222" formatCode="_(* #,##0.00_);_(* \(#,##0.00\);_(* &quot;-&quot;??_);_(@_)"/>
    <numFmt numFmtId="223" formatCode="_-* #,##0\ &quot;Pts&quot;_-;\-* #,##0\ &quot;Pts&quot;_-;_-* &quot;-&quot;\ &quot;Pts&quot;_-;_-@_-"/>
    <numFmt numFmtId="224" formatCode="_-* #,##0.00\ &quot;Pts&quot;_-;\-* #,##0.00\ &quot;Pts&quot;_-;_-* &quot;-&quot;??\ &quot;Pts&quot;_-;_-@_-"/>
    <numFmt numFmtId="225" formatCode="_(&quot;$&quot;* #,##0_);_(&quot;$&quot;* \(#,##0\);_(&quot;$&quot;* &quot;-&quot;_);_(@_)"/>
    <numFmt numFmtId="226" formatCode="_(&quot;$&quot;* #,##0.00_);_(&quot;$&quot;* \(#,##0.00\);_(&quot;$&quot;* &quot;-&quot;??_);_(@_)"/>
    <numFmt numFmtId="227" formatCode="#,##0.00&quot; $&quot;;[Red]\-#,##0.00&quot; $&quot;"/>
    <numFmt numFmtId="228" formatCode="_(* #,##0,_);_(* \(#,##0,\);_(* &quot;-&quot;_);_(@_)"/>
    <numFmt numFmtId="229" formatCode="0.00000%"/>
    <numFmt numFmtId="230" formatCode="0.0000000%"/>
    <numFmt numFmtId="231" formatCode="_-* #,##0_?_._-;\-* #,##0_?_._-;_-* &quot;-&quot;_?_._-;_-@_-"/>
    <numFmt numFmtId="232" formatCode="_-* #,##0.00_?_._-;\-* #,##0.00_?_._-;_-* &quot;-&quot;??_?_._-;_-@_-"/>
    <numFmt numFmtId="233" formatCode="0_)%;\(0\)%"/>
    <numFmt numFmtId="234" formatCode="_._._(* 0_)%;_._.* \(0\)%"/>
    <numFmt numFmtId="235" formatCode="_(0_)%;\(0\)%"/>
    <numFmt numFmtId="236" formatCode="0%_);\(0%\)"/>
    <numFmt numFmtId="237" formatCode="_-* #,##0\ _$_-;\-* #,##0\ _$_-;_-* &quot;-&quot;\ _$_-;_-@_-"/>
    <numFmt numFmtId="238" formatCode="_(0.0_)%;\(0.0\)%"/>
    <numFmt numFmtId="239" formatCode="_._._(* 0.0_)%;_._.* \(0.0\)%"/>
    <numFmt numFmtId="240" formatCode="_(0.00_)%;\(0.00\)%"/>
    <numFmt numFmtId="241" formatCode="_._._(* 0.00_)%;_._.* \(0.00\)%"/>
    <numFmt numFmtId="242" formatCode="_(0.000_)%;\(0.000\)%"/>
    <numFmt numFmtId="243" formatCode="_._._(* 0.000_)%;_._.* \(0.000\)%"/>
    <numFmt numFmtId="244" formatCode="\+0.0;\-0.0"/>
    <numFmt numFmtId="245" formatCode="\+0.0%;\-0.0%"/>
    <numFmt numFmtId="246" formatCode="#,##0______;;&quot;------------      &quot;"/>
    <numFmt numFmtId="247" formatCode="#,##0.00&quot; &quot;[$тңг-43F];[Red]&quot;-&quot;#,##0.00&quot; &quot;[$тңг-43F]"/>
    <numFmt numFmtId="248" formatCode="mm/dd/yy"/>
    <numFmt numFmtId="249" formatCode="&quot;$&quot;#,##0"/>
    <numFmt numFmtId="250" formatCode="#\ ##0&quot;zі&quot;_.00&quot;gr&quot;;\(#\ ##0.00\z\і\)"/>
    <numFmt numFmtId="251" formatCode="#\ ##0&quot;zі&quot;.00&quot;gr&quot;;\(#\ ##0&quot;zі&quot;.00&quot;gr&quot;\)"/>
    <numFmt numFmtId="252" formatCode="_-* #,##0.00\ _T_L_-;\-* #,##0.00\ _T_L_-;_-* &quot;-&quot;??\ _T_L_-;_-@_-"/>
    <numFmt numFmtId="253" formatCode="&quot;P&quot;#,##0.00;\-&quot;P&quot;#,##0.00"/>
    <numFmt numFmtId="254" formatCode="_-&quot;P&quot;* #,##0_-;\-&quot;P&quot;* #,##0_-;_-&quot;P&quot;* &quot;-&quot;_-;_-@_-"/>
    <numFmt numFmtId="255" formatCode="General_)"/>
    <numFmt numFmtId="256" formatCode="#,##0.000_ ;\-#,##0.000\ "/>
    <numFmt numFmtId="257" formatCode="_(* #,##0_);_(* \(#,##0\);_(* &quot;-&quot;??_);_(@_)"/>
    <numFmt numFmtId="258" formatCode="0.000"/>
    <numFmt numFmtId="259" formatCode="#,##0.00&quot;р.&quot;;\-#,##0.00&quot;р.&quot;"/>
    <numFmt numFmtId="260" formatCode="#,##0.00_ ;[Red]\-#,##0.00\ "/>
    <numFmt numFmtId="261" formatCode="_-* #,##0.00_р_._-;\-* #,##0.00_р_._-;_-* \-??_р_._-;_-@_-"/>
    <numFmt numFmtId="262" formatCode="#,##0&quot;р.&quot;;[Red]\-#,##0&quot;р.&quot;"/>
    <numFmt numFmtId="263" formatCode="#,##0_ ;[Red]\-#,##0\ "/>
    <numFmt numFmtId="264" formatCode="_(* #,##0_);_(* \(#,##0\);_(* \-_);_(@_)"/>
    <numFmt numFmtId="265" formatCode="#,##0.0"/>
  </numFmts>
  <fonts count="18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Helv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Arial Cyr"/>
      <charset val="204"/>
    </font>
    <font>
      <i/>
      <sz val="11"/>
      <color rgb="FFFF0000"/>
      <name val="Times New Roman"/>
      <family val="1"/>
      <charset val="204"/>
    </font>
    <font>
      <sz val="10"/>
      <name val="Geneva"/>
      <family val="2"/>
    </font>
    <font>
      <sz val="10"/>
      <color indexed="8"/>
      <name val="MS Sans Serif"/>
      <family val="2"/>
      <charset val="204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sz val="10"/>
      <name val="NTTimes/Cyrillic"/>
    </font>
    <font>
      <sz val="10"/>
      <name val="Helv"/>
      <charset val="204"/>
    </font>
    <font>
      <sz val="10"/>
      <name val="Times New Roman Cyr"/>
      <family val="1"/>
      <charset val="204"/>
    </font>
    <font>
      <sz val="10"/>
      <name val="Garamond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0"/>
      <name val="Arial Cyr"/>
    </font>
    <font>
      <sz val="8.25"/>
      <name val="Helv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8"/>
      <name val="Helv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37"/>
      <name val="Arial"/>
      <family val="2"/>
      <charset val="204"/>
    </font>
    <font>
      <sz val="11"/>
      <color indexed="20"/>
      <name val="Calibri"/>
      <family val="2"/>
    </font>
    <font>
      <sz val="12"/>
      <name val="Tms Rmn"/>
    </font>
    <font>
      <sz val="14"/>
      <color indexed="57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2"/>
      <color indexed="50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  <charset val="204"/>
    </font>
    <font>
      <sz val="10"/>
      <name val="Palatino Linotype"/>
      <family val="1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0"/>
      <name val="MS Serif"/>
      <family val="2"/>
      <charset val="20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2"/>
      <name val="Arial"/>
      <family val="2"/>
      <charset val="204"/>
    </font>
    <font>
      <sz val="12"/>
      <name val="Helv"/>
    </font>
    <font>
      <sz val="10"/>
      <name val="PragmaticaCTT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b/>
      <sz val="10"/>
      <color indexed="9"/>
      <name val="Arial"/>
      <family val="2"/>
      <charset val="204"/>
    </font>
    <font>
      <i/>
      <sz val="11"/>
      <color indexed="23"/>
      <name val="Calibri"/>
      <family val="2"/>
    </font>
    <font>
      <i/>
      <sz val="10"/>
      <color indexed="23"/>
      <name val="Arial"/>
      <family val="2"/>
      <charset val="204"/>
    </font>
    <font>
      <sz val="10"/>
      <color indexed="62"/>
      <name val="Arial"/>
      <family val="2"/>
    </font>
    <font>
      <sz val="8"/>
      <color indexed="57"/>
      <name val="Arial"/>
      <family val="2"/>
    </font>
    <font>
      <sz val="10"/>
      <color indexed="58"/>
      <name val="Arial"/>
      <family val="2"/>
      <charset val="204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b/>
      <sz val="15"/>
      <color indexed="56"/>
      <name val="Calibri"/>
      <family val="2"/>
    </font>
    <font>
      <sz val="12"/>
      <color indexed="8"/>
      <name val="Arial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/>
      <sz val="9"/>
      <name val="Times New Roman"/>
      <family val="1"/>
    </font>
    <font>
      <b/>
      <i/>
      <sz val="16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0"/>
      <color indexed="14"/>
      <name val="Times New Roman"/>
      <family val="1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52"/>
      <name val="Calibri"/>
      <family val="2"/>
    </font>
    <font>
      <b/>
      <sz val="10"/>
      <color indexed="18"/>
      <name val="Arial Tur"/>
      <family val="2"/>
      <charset val="162"/>
    </font>
    <font>
      <sz val="10"/>
      <color indexed="19"/>
      <name val="Arial"/>
      <family val="2"/>
      <charset val="204"/>
    </font>
    <font>
      <sz val="11"/>
      <color indexed="60"/>
      <name val="Calibri"/>
      <family val="2"/>
    </font>
    <font>
      <sz val="10"/>
      <name val="Palatino Linotype"/>
      <family val="1"/>
      <charset val="204"/>
    </font>
    <font>
      <sz val="10"/>
      <color theme="1"/>
      <name val="Calibri"/>
      <family val="2"/>
      <scheme val="minor"/>
    </font>
    <font>
      <sz val="10"/>
      <color indexed="63"/>
      <name val="Arial"/>
      <family val="2"/>
      <charset val="204"/>
    </font>
    <font>
      <sz val="12"/>
      <name val="TimesET"/>
      <charset val="204"/>
    </font>
    <font>
      <sz val="11"/>
      <name val="Times New Roman CYR"/>
      <charset val="204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i/>
      <u/>
      <sz val="8"/>
      <color rgb="FF000000"/>
      <name val="Arial"/>
      <family val="2"/>
      <charset val="204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sz val="10"/>
      <color indexed="0"/>
      <name val="Helv"/>
      <charset val="204"/>
    </font>
    <font>
      <b/>
      <sz val="8"/>
      <color indexed="8"/>
      <name val="Helv"/>
    </font>
    <font>
      <sz val="10"/>
      <name val="Arial"/>
      <family val="2"/>
      <charset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11"/>
      <color indexed="8"/>
      <name val="Calibri"/>
      <family val="2"/>
    </font>
    <font>
      <sz val="10"/>
      <name val="Times New Roman"/>
      <family val="1"/>
      <charset val="204"/>
    </font>
    <font>
      <sz val="11"/>
      <color indexed="10"/>
      <name val="Calibri"/>
      <family val="2"/>
    </font>
    <font>
      <sz val="11"/>
      <color indexed="5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8"/>
      <color indexed="12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4"/>
      <name val="Arial Cyr"/>
      <family val="2"/>
      <charset val="204"/>
    </font>
    <font>
      <b/>
      <sz val="15"/>
      <color indexed="45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45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i/>
      <sz val="14"/>
      <color indexed="10"/>
      <name val="Arial Cyr"/>
      <family val="2"/>
      <charset val="204"/>
    </font>
    <font>
      <sz val="8"/>
      <name val="Arial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45"/>
      <name val="Cambria"/>
      <family val="2"/>
      <charset val="204"/>
    </font>
    <font>
      <sz val="10"/>
      <color indexed="9"/>
      <name val="Arial Cyr"/>
      <family val="2"/>
      <charset val="204"/>
    </font>
    <font>
      <sz val="11"/>
      <color indexed="18"/>
      <name val="Calibri"/>
      <family val="2"/>
      <charset val="204"/>
    </font>
    <font>
      <sz val="12"/>
      <name val="Arial Cyr"/>
      <family val="2"/>
      <charset val="204"/>
    </font>
    <font>
      <sz val="11"/>
      <color indexed="8"/>
      <name val="Calibri"/>
      <family val="2"/>
      <scheme val="minor"/>
    </font>
    <font>
      <sz val="8"/>
      <name val="Arial"/>
      <family val="2"/>
      <charset val="1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sz val="11"/>
      <color indexed="20"/>
      <name val="Calibri"/>
      <family val="2"/>
      <charset val="204"/>
    </font>
    <font>
      <b/>
      <sz val="11"/>
      <name val="Arial Cyr"/>
      <family val="2"/>
      <charset val="204"/>
    </font>
    <font>
      <i/>
      <sz val="11"/>
      <color indexed="22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1"/>
      <color indexed="10"/>
      <name val="Calibri"/>
      <family val="2"/>
      <charset val="204"/>
    </font>
    <font>
      <sz val="10"/>
      <name val="Arial Narrow"/>
      <family val="2"/>
    </font>
    <font>
      <b/>
      <sz val="10"/>
      <name val="Arial Narrow"/>
      <family val="2"/>
    </font>
    <font>
      <sz val="10"/>
      <name val="Tahoma"/>
      <family val="2"/>
      <charset val="204"/>
    </font>
    <font>
      <sz val="11"/>
      <color indexed="46"/>
      <name val="Calibri"/>
      <family val="2"/>
      <charset val="204"/>
    </font>
    <font>
      <b/>
      <sz val="12"/>
      <color indexed="12"/>
      <name val="Arial Cyr"/>
      <family val="2"/>
      <charset val="204"/>
    </font>
    <font>
      <sz val="8"/>
      <name val="Arial Cyr"/>
      <family val="2"/>
      <charset val="204"/>
    </font>
    <font>
      <sz val="12"/>
      <name val="Times New Roman"/>
      <family val="1"/>
    </font>
    <font>
      <b/>
      <sz val="13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2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37"/>
        <bgColor indexed="10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38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5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410">
    <xf numFmtId="0" fontId="0" fillId="0" borderId="0"/>
    <xf numFmtId="9" fontId="16" fillId="0" borderId="0" applyFont="0" applyFill="0" applyBorder="0" applyAlignment="0" applyProtection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4" fillId="0" borderId="0"/>
    <xf numFmtId="0" fontId="27" fillId="0" borderId="11"/>
    <xf numFmtId="0" fontId="18" fillId="0" borderId="0"/>
    <xf numFmtId="0" fontId="14" fillId="0" borderId="0"/>
    <xf numFmtId="0" fontId="28" fillId="0" borderId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9" fillId="0" borderId="0">
      <protection locked="0"/>
    </xf>
    <xf numFmtId="166" fontId="30" fillId="0" borderId="0">
      <protection locked="0"/>
    </xf>
    <xf numFmtId="166" fontId="30" fillId="0" borderId="0">
      <protection locked="0"/>
    </xf>
    <xf numFmtId="166" fontId="30" fillId="0" borderId="0">
      <protection locked="0"/>
    </xf>
    <xf numFmtId="166" fontId="30" fillId="0" borderId="0">
      <protection locked="0"/>
    </xf>
    <xf numFmtId="0" fontId="31" fillId="0" borderId="0"/>
    <xf numFmtId="0" fontId="18" fillId="0" borderId="0"/>
    <xf numFmtId="167" fontId="18" fillId="0" borderId="0"/>
    <xf numFmtId="0" fontId="32" fillId="0" borderId="0"/>
    <xf numFmtId="0" fontId="32" fillId="0" borderId="0"/>
    <xf numFmtId="0" fontId="18" fillId="0" borderId="0"/>
    <xf numFmtId="4" fontId="33" fillId="0" borderId="0">
      <alignment vertical="center"/>
    </xf>
    <xf numFmtId="0" fontId="18" fillId="0" borderId="0"/>
    <xf numFmtId="167" fontId="18" fillId="0" borderId="0"/>
    <xf numFmtId="0" fontId="32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4" fillId="0" borderId="0"/>
    <xf numFmtId="167" fontId="14" fillId="0" borderId="0"/>
    <xf numFmtId="0" fontId="14" fillId="0" borderId="0"/>
    <xf numFmtId="167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167" fontId="18" fillId="0" borderId="0"/>
    <xf numFmtId="0" fontId="14" fillId="0" borderId="0"/>
    <xf numFmtId="167" fontId="14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8" fontId="14" fillId="12" borderId="10">
      <alignment wrapText="1"/>
      <protection locked="0"/>
    </xf>
    <xf numFmtId="0" fontId="34" fillId="12" borderId="10">
      <alignment wrapText="1"/>
      <protection locked="0"/>
    </xf>
    <xf numFmtId="0" fontId="34" fillId="12" borderId="10">
      <alignment wrapText="1"/>
      <protection locked="0"/>
    </xf>
    <xf numFmtId="0" fontId="34" fillId="12" borderId="10">
      <alignment wrapText="1"/>
      <protection locked="0"/>
    </xf>
    <xf numFmtId="0" fontId="34" fillId="12" borderId="10">
      <alignment wrapText="1"/>
      <protection locked="0"/>
    </xf>
    <xf numFmtId="168" fontId="14" fillId="12" borderId="10">
      <alignment wrapText="1"/>
      <protection locked="0"/>
    </xf>
    <xf numFmtId="168" fontId="14" fillId="12" borderId="10">
      <alignment wrapText="1"/>
      <protection locked="0"/>
    </xf>
    <xf numFmtId="168" fontId="14" fillId="12" borderId="10">
      <alignment wrapText="1"/>
      <protection locked="0"/>
    </xf>
    <xf numFmtId="0" fontId="34" fillId="12" borderId="10">
      <alignment wrapText="1"/>
      <protection locked="0"/>
    </xf>
    <xf numFmtId="0" fontId="34" fillId="12" borderId="10">
      <alignment wrapText="1"/>
      <protection locked="0"/>
    </xf>
    <xf numFmtId="168" fontId="14" fillId="12" borderId="10">
      <alignment wrapText="1"/>
      <protection locked="0"/>
    </xf>
    <xf numFmtId="168" fontId="14" fillId="12" borderId="10">
      <alignment wrapText="1"/>
      <protection locked="0"/>
    </xf>
    <xf numFmtId="168" fontId="14" fillId="12" borderId="10">
      <alignment wrapText="1"/>
      <protection locked="0"/>
    </xf>
    <xf numFmtId="168" fontId="14" fillId="12" borderId="10">
      <alignment wrapText="1"/>
      <protection locked="0"/>
    </xf>
    <xf numFmtId="0" fontId="34" fillId="12" borderId="10">
      <alignment wrapText="1"/>
      <protection locked="0"/>
    </xf>
    <xf numFmtId="0" fontId="35" fillId="0" borderId="0"/>
    <xf numFmtId="167" fontId="35" fillId="0" borderId="0"/>
    <xf numFmtId="0" fontId="18" fillId="0" borderId="0"/>
    <xf numFmtId="0" fontId="32" fillId="0" borderId="0"/>
    <xf numFmtId="167" fontId="32" fillId="0" borderId="0"/>
    <xf numFmtId="0" fontId="18" fillId="0" borderId="0"/>
    <xf numFmtId="167" fontId="18" fillId="0" borderId="0"/>
    <xf numFmtId="0" fontId="18" fillId="0" borderId="0"/>
    <xf numFmtId="0" fontId="32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167" fontId="14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32" fillId="0" borderId="0"/>
    <xf numFmtId="167" fontId="32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167" fontId="32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8" fillId="0" borderId="0"/>
    <xf numFmtId="167" fontId="14" fillId="0" borderId="0"/>
    <xf numFmtId="0" fontId="18" fillId="0" borderId="0"/>
    <xf numFmtId="167" fontId="18" fillId="0" borderId="0"/>
    <xf numFmtId="0" fontId="32" fillId="0" borderId="0"/>
    <xf numFmtId="167" fontId="32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32" fillId="0" borderId="0"/>
    <xf numFmtId="0" fontId="32" fillId="0" borderId="0"/>
    <xf numFmtId="167" fontId="32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167" fontId="18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169" fontId="37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9" fillId="0" borderId="0"/>
    <xf numFmtId="0" fontId="37" fillId="0" borderId="12">
      <protection locked="0"/>
    </xf>
    <xf numFmtId="0" fontId="40" fillId="0" borderId="0"/>
    <xf numFmtId="170" fontId="41" fillId="0" borderId="0">
      <alignment horizontal="center"/>
    </xf>
    <xf numFmtId="171" fontId="42" fillId="0" borderId="13" applyFont="0" applyFill="0" applyBorder="0" applyAlignment="0" applyProtection="0">
      <alignment horizontal="right"/>
    </xf>
    <xf numFmtId="2" fontId="43" fillId="0" borderId="0" applyNumberFormat="0" applyFill="0" applyBorder="0" applyAlignment="0" applyProtection="0"/>
    <xf numFmtId="2" fontId="44" fillId="0" borderId="0" applyNumberFormat="0" applyFill="0" applyBorder="0" applyAlignment="0" applyProtection="0"/>
    <xf numFmtId="0" fontId="45" fillId="13" borderId="0"/>
    <xf numFmtId="167" fontId="46" fillId="14" borderId="0" applyNumberFormat="0" applyBorder="0" applyAlignment="0" applyProtection="0"/>
    <xf numFmtId="0" fontId="47" fillId="14" borderId="0" applyNumberFormat="0" applyBorder="0" applyAlignment="0" applyProtection="0"/>
    <xf numFmtId="167" fontId="46" fillId="14" borderId="0" applyNumberFormat="0" applyBorder="0" applyAlignment="0" applyProtection="0"/>
    <xf numFmtId="167" fontId="46" fillId="15" borderId="0" applyNumberFormat="0" applyBorder="0" applyAlignment="0" applyProtection="0"/>
    <xf numFmtId="0" fontId="47" fillId="15" borderId="0" applyNumberFormat="0" applyBorder="0" applyAlignment="0" applyProtection="0"/>
    <xf numFmtId="167" fontId="46" fillId="15" borderId="0" applyNumberFormat="0" applyBorder="0" applyAlignment="0" applyProtection="0"/>
    <xf numFmtId="167" fontId="46" fillId="16" borderId="0" applyNumberFormat="0" applyBorder="0" applyAlignment="0" applyProtection="0"/>
    <xf numFmtId="0" fontId="47" fillId="16" borderId="0" applyNumberFormat="0" applyBorder="0" applyAlignment="0" applyProtection="0"/>
    <xf numFmtId="167" fontId="46" fillId="16" borderId="0" applyNumberFormat="0" applyBorder="0" applyAlignment="0" applyProtection="0"/>
    <xf numFmtId="167" fontId="46" fillId="17" borderId="0" applyNumberFormat="0" applyBorder="0" applyAlignment="0" applyProtection="0"/>
    <xf numFmtId="0" fontId="47" fillId="17" borderId="0" applyNumberFormat="0" applyBorder="0" applyAlignment="0" applyProtection="0"/>
    <xf numFmtId="167" fontId="46" fillId="17" borderId="0" applyNumberFormat="0" applyBorder="0" applyAlignment="0" applyProtection="0"/>
    <xf numFmtId="167" fontId="46" fillId="18" borderId="0" applyNumberFormat="0" applyBorder="0" applyAlignment="0" applyProtection="0"/>
    <xf numFmtId="0" fontId="47" fillId="18" borderId="0" applyNumberFormat="0" applyBorder="0" applyAlignment="0" applyProtection="0"/>
    <xf numFmtId="167" fontId="46" fillId="18" borderId="0" applyNumberFormat="0" applyBorder="0" applyAlignment="0" applyProtection="0"/>
    <xf numFmtId="167" fontId="46" fillId="19" borderId="0" applyNumberFormat="0" applyBorder="0" applyAlignment="0" applyProtection="0"/>
    <xf numFmtId="0" fontId="47" fillId="19" borderId="0" applyNumberFormat="0" applyBorder="0" applyAlignment="0" applyProtection="0"/>
    <xf numFmtId="167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18" borderId="0" applyNumberFormat="0" applyBorder="0" applyAlignment="0" applyProtection="0"/>
    <xf numFmtId="0" fontId="46" fillId="24" borderId="0" applyNumberFormat="0" applyBorder="0" applyAlignment="0" applyProtection="0"/>
    <xf numFmtId="167" fontId="46" fillId="25" borderId="0" applyNumberFormat="0" applyBorder="0" applyAlignment="0" applyProtection="0"/>
    <xf numFmtId="0" fontId="47" fillId="25" borderId="0" applyNumberFormat="0" applyBorder="0" applyAlignment="0" applyProtection="0"/>
    <xf numFmtId="167" fontId="46" fillId="25" borderId="0" applyNumberFormat="0" applyBorder="0" applyAlignment="0" applyProtection="0"/>
    <xf numFmtId="167" fontId="46" fillId="21" borderId="0" applyNumberFormat="0" applyBorder="0" applyAlignment="0" applyProtection="0"/>
    <xf numFmtId="0" fontId="47" fillId="21" borderId="0" applyNumberFormat="0" applyBorder="0" applyAlignment="0" applyProtection="0"/>
    <xf numFmtId="167" fontId="46" fillId="21" borderId="0" applyNumberFormat="0" applyBorder="0" applyAlignment="0" applyProtection="0"/>
    <xf numFmtId="167" fontId="46" fillId="26" borderId="0" applyNumberFormat="0" applyBorder="0" applyAlignment="0" applyProtection="0"/>
    <xf numFmtId="0" fontId="47" fillId="26" borderId="0" applyNumberFormat="0" applyBorder="0" applyAlignment="0" applyProtection="0"/>
    <xf numFmtId="167" fontId="46" fillId="26" borderId="0" applyNumberFormat="0" applyBorder="0" applyAlignment="0" applyProtection="0"/>
    <xf numFmtId="167" fontId="46" fillId="17" borderId="0" applyNumberFormat="0" applyBorder="0" applyAlignment="0" applyProtection="0"/>
    <xf numFmtId="0" fontId="47" fillId="17" borderId="0" applyNumberFormat="0" applyBorder="0" applyAlignment="0" applyProtection="0"/>
    <xf numFmtId="167" fontId="46" fillId="17" borderId="0" applyNumberFormat="0" applyBorder="0" applyAlignment="0" applyProtection="0"/>
    <xf numFmtId="167" fontId="46" fillId="25" borderId="0" applyNumberFormat="0" applyBorder="0" applyAlignment="0" applyProtection="0"/>
    <xf numFmtId="0" fontId="47" fillId="25" borderId="0" applyNumberFormat="0" applyBorder="0" applyAlignment="0" applyProtection="0"/>
    <xf numFmtId="167" fontId="46" fillId="25" borderId="0" applyNumberFormat="0" applyBorder="0" applyAlignment="0" applyProtection="0"/>
    <xf numFmtId="167" fontId="46" fillId="22" borderId="0" applyNumberFormat="0" applyBorder="0" applyAlignment="0" applyProtection="0"/>
    <xf numFmtId="0" fontId="47" fillId="22" borderId="0" applyNumberFormat="0" applyBorder="0" applyAlignment="0" applyProtection="0"/>
    <xf numFmtId="167" fontId="46" fillId="22" borderId="0" applyNumberFormat="0" applyBorder="0" applyAlignment="0" applyProtection="0"/>
    <xf numFmtId="0" fontId="46" fillId="18" borderId="0" applyNumberFormat="0" applyBorder="0" applyAlignment="0" applyProtection="0"/>
    <xf numFmtId="0" fontId="46" fillId="27" borderId="0" applyNumberFormat="0" applyBorder="0" applyAlignment="0" applyProtection="0"/>
    <xf numFmtId="0" fontId="46" fillId="22" borderId="0" applyNumberFormat="0" applyBorder="0" applyAlignment="0" applyProtection="0"/>
    <xf numFmtId="0" fontId="46" fillId="28" borderId="0" applyNumberFormat="0" applyBorder="0" applyAlignment="0" applyProtection="0"/>
    <xf numFmtId="0" fontId="46" fillId="18" borderId="0" applyNumberFormat="0" applyBorder="0" applyAlignment="0" applyProtection="0"/>
    <xf numFmtId="0" fontId="46" fillId="29" borderId="0" applyNumberFormat="0" applyBorder="0" applyAlignment="0" applyProtection="0"/>
    <xf numFmtId="167" fontId="48" fillId="30" borderId="0" applyNumberFormat="0" applyBorder="0" applyAlignment="0" applyProtection="0"/>
    <xf numFmtId="0" fontId="48" fillId="30" borderId="0" applyNumberFormat="0" applyBorder="0" applyAlignment="0" applyProtection="0"/>
    <xf numFmtId="167" fontId="48" fillId="21" borderId="0" applyNumberFormat="0" applyBorder="0" applyAlignment="0" applyProtection="0"/>
    <xf numFmtId="0" fontId="48" fillId="21" borderId="0" applyNumberFormat="0" applyBorder="0" applyAlignment="0" applyProtection="0"/>
    <xf numFmtId="167" fontId="48" fillId="26" borderId="0" applyNumberFormat="0" applyBorder="0" applyAlignment="0" applyProtection="0"/>
    <xf numFmtId="0" fontId="48" fillId="26" borderId="0" applyNumberFormat="0" applyBorder="0" applyAlignment="0" applyProtection="0"/>
    <xf numFmtId="167" fontId="48" fillId="31" borderId="0" applyNumberFormat="0" applyBorder="0" applyAlignment="0" applyProtection="0"/>
    <xf numFmtId="0" fontId="48" fillId="31" borderId="0" applyNumberFormat="0" applyBorder="0" applyAlignment="0" applyProtection="0"/>
    <xf numFmtId="167" fontId="48" fillId="32" borderId="0" applyNumberFormat="0" applyBorder="0" applyAlignment="0" applyProtection="0"/>
    <xf numFmtId="0" fontId="48" fillId="32" borderId="0" applyNumberFormat="0" applyBorder="0" applyAlignment="0" applyProtection="0"/>
    <xf numFmtId="167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18" borderId="0" applyNumberFormat="0" applyBorder="0" applyAlignment="0" applyProtection="0"/>
    <xf numFmtId="0" fontId="49" fillId="27" borderId="0" applyNumberFormat="0" applyBorder="0" applyAlignment="0" applyProtection="0"/>
    <xf numFmtId="0" fontId="49" fillId="22" borderId="0" applyNumberFormat="0" applyBorder="0" applyAlignment="0" applyProtection="0"/>
    <xf numFmtId="0" fontId="49" fillId="33" borderId="0" applyNumberFormat="0" applyBorder="0" applyAlignment="0" applyProtection="0"/>
    <xf numFmtId="0" fontId="49" fillId="18" borderId="0" applyNumberFormat="0" applyBorder="0" applyAlignment="0" applyProtection="0"/>
    <xf numFmtId="0" fontId="49" fillId="21" borderId="0" applyNumberFormat="0" applyBorder="0" applyAlignment="0" applyProtection="0"/>
    <xf numFmtId="0" fontId="50" fillId="0" borderId="0">
      <alignment horizontal="right"/>
    </xf>
    <xf numFmtId="166" fontId="30" fillId="0" borderId="0">
      <protection locked="0"/>
    </xf>
    <xf numFmtId="166" fontId="30" fillId="0" borderId="0">
      <protection locked="0"/>
    </xf>
    <xf numFmtId="0" fontId="51" fillId="0" borderId="0" applyNumberFormat="0" applyFill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0" borderId="0" applyNumberFormat="0" applyFill="0" applyBorder="0" applyAlignment="0" applyProtection="0"/>
    <xf numFmtId="167" fontId="48" fillId="37" borderId="0" applyNumberFormat="0" applyBorder="0" applyAlignment="0" applyProtection="0"/>
    <xf numFmtId="0" fontId="48" fillId="37" borderId="0" applyNumberFormat="0" applyBorder="0" applyAlignment="0" applyProtection="0"/>
    <xf numFmtId="167" fontId="48" fillId="38" borderId="0" applyNumberFormat="0" applyBorder="0" applyAlignment="0" applyProtection="0"/>
    <xf numFmtId="0" fontId="48" fillId="38" borderId="0" applyNumberFormat="0" applyBorder="0" applyAlignment="0" applyProtection="0"/>
    <xf numFmtId="167" fontId="48" fillId="39" borderId="0" applyNumberFormat="0" applyBorder="0" applyAlignment="0" applyProtection="0"/>
    <xf numFmtId="0" fontId="48" fillId="39" borderId="0" applyNumberFormat="0" applyBorder="0" applyAlignment="0" applyProtection="0"/>
    <xf numFmtId="167" fontId="48" fillId="31" borderId="0" applyNumberFormat="0" applyBorder="0" applyAlignment="0" applyProtection="0"/>
    <xf numFmtId="0" fontId="48" fillId="31" borderId="0" applyNumberFormat="0" applyBorder="0" applyAlignment="0" applyProtection="0"/>
    <xf numFmtId="167" fontId="48" fillId="32" borderId="0" applyNumberFormat="0" applyBorder="0" applyAlignment="0" applyProtection="0"/>
    <xf numFmtId="0" fontId="48" fillId="32" borderId="0" applyNumberFormat="0" applyBorder="0" applyAlignment="0" applyProtection="0"/>
    <xf numFmtId="167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4" fillId="1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/>
    <xf numFmtId="172" fontId="57" fillId="0" borderId="0">
      <alignment horizontal="right"/>
    </xf>
    <xf numFmtId="173" fontId="57" fillId="0" borderId="0">
      <alignment horizontal="right" vertical="center"/>
    </xf>
    <xf numFmtId="172" fontId="57" fillId="0" borderId="0">
      <alignment horizontal="right" vertical="center"/>
    </xf>
    <xf numFmtId="0" fontId="58" fillId="0" borderId="0">
      <alignment vertical="center"/>
    </xf>
    <xf numFmtId="0" fontId="59" fillId="0" borderId="0">
      <alignment horizontal="left"/>
    </xf>
    <xf numFmtId="174" fontId="60" fillId="42" borderId="0">
      <alignment horizontal="right" vertical="center"/>
    </xf>
    <xf numFmtId="175" fontId="60" fillId="42" borderId="0">
      <alignment horizontal="right"/>
    </xf>
    <xf numFmtId="176" fontId="60" fillId="0" borderId="0">
      <alignment horizontal="right" vertical="center"/>
    </xf>
    <xf numFmtId="0" fontId="61" fillId="0" borderId="0" applyFill="0" applyBorder="0" applyAlignment="0"/>
    <xf numFmtId="177" fontId="18" fillId="0" borderId="0" applyFill="0" applyBorder="0" applyAlignment="0"/>
    <xf numFmtId="178" fontId="14" fillId="0" borderId="0" applyFill="0" applyBorder="0" applyAlignment="0"/>
    <xf numFmtId="179" fontId="62" fillId="0" borderId="0" applyFill="0" applyBorder="0" applyAlignment="0"/>
    <xf numFmtId="180" fontId="62" fillId="0" borderId="0" applyFill="0" applyBorder="0" applyAlignment="0"/>
    <xf numFmtId="181" fontId="18" fillId="0" borderId="0" applyFill="0" applyBorder="0" applyAlignment="0"/>
    <xf numFmtId="182" fontId="18" fillId="0" borderId="0" applyFill="0" applyBorder="0" applyAlignment="0"/>
    <xf numFmtId="177" fontId="18" fillId="0" borderId="0" applyFill="0" applyBorder="0" applyAlignment="0"/>
    <xf numFmtId="167" fontId="63" fillId="43" borderId="14" applyNumberFormat="0" applyAlignment="0" applyProtection="0"/>
    <xf numFmtId="0" fontId="63" fillId="43" borderId="14" applyNumberFormat="0" applyAlignment="0" applyProtection="0"/>
    <xf numFmtId="0" fontId="64" fillId="0" borderId="0" applyFill="0" applyBorder="0" applyProtection="0">
      <alignment horizontal="center"/>
      <protection locked="0"/>
    </xf>
    <xf numFmtId="183" fontId="35" fillId="44" borderId="11">
      <alignment vertical="center"/>
    </xf>
    <xf numFmtId="167" fontId="65" fillId="45" borderId="15" applyNumberFormat="0" applyAlignment="0" applyProtection="0"/>
    <xf numFmtId="0" fontId="65" fillId="45" borderId="15" applyNumberFormat="0" applyAlignment="0" applyProtection="0"/>
    <xf numFmtId="183" fontId="35" fillId="44" borderId="11">
      <alignment vertical="center"/>
    </xf>
    <xf numFmtId="0" fontId="66" fillId="0" borderId="6">
      <alignment horizontal="center"/>
    </xf>
    <xf numFmtId="184" fontId="14" fillId="0" borderId="0" applyFont="0" applyFill="0" applyBorder="0" applyAlignment="0" applyProtection="0"/>
    <xf numFmtId="185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5" fontId="67" fillId="0" borderId="0" applyFont="0" applyFill="0" applyBorder="0" applyAlignment="0" applyProtection="0"/>
    <xf numFmtId="185" fontId="14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6" fontId="31" fillId="0" borderId="0" applyFont="0" applyFill="0" applyBorder="0" applyAlignment="0" applyProtection="0">
      <alignment horizontal="center"/>
    </xf>
    <xf numFmtId="187" fontId="68" fillId="0" borderId="0" applyFont="0" applyFill="0" applyBorder="0" applyAlignment="0" applyProtection="0"/>
    <xf numFmtId="188" fontId="69" fillId="0" borderId="0" applyFont="0" applyFill="0" applyBorder="0" applyAlignment="0" applyProtection="0"/>
    <xf numFmtId="187" fontId="46" fillId="0" borderId="0" applyFill="0" applyBorder="0" applyAlignment="0" applyProtection="0"/>
    <xf numFmtId="189" fontId="70" fillId="0" borderId="0" applyFont="0" applyFill="0" applyBorder="0" applyAlignment="0" applyProtection="0"/>
    <xf numFmtId="190" fontId="69" fillId="0" borderId="0" applyFont="0" applyFill="0" applyBorder="0" applyAlignment="0" applyProtection="0"/>
    <xf numFmtId="189" fontId="46" fillId="0" borderId="0" applyFill="0" applyBorder="0" applyAlignment="0" applyProtection="0"/>
    <xf numFmtId="191" fontId="70" fillId="0" borderId="0" applyFont="0" applyFill="0" applyBorder="0" applyAlignment="0" applyProtection="0"/>
    <xf numFmtId="192" fontId="69" fillId="0" borderId="0" applyFont="0" applyFill="0" applyBorder="0" applyAlignment="0" applyProtection="0"/>
    <xf numFmtId="191" fontId="46" fillId="0" borderId="0" applyFill="0" applyBorder="0" applyAlignment="0" applyProtection="0"/>
    <xf numFmtId="193" fontId="25" fillId="0" borderId="0" applyFont="0" applyFill="0" applyBorder="0" applyAlignment="0" applyProtection="0"/>
    <xf numFmtId="193" fontId="67" fillId="0" borderId="0" applyFont="0" applyFill="0" applyBorder="0" applyAlignment="0" applyProtection="0"/>
    <xf numFmtId="193" fontId="25" fillId="0" borderId="0" applyFont="0" applyFill="0" applyBorder="0" applyAlignment="0" applyProtection="0"/>
    <xf numFmtId="193" fontId="67" fillId="0" borderId="0" applyFont="0" applyFill="0" applyBorder="0" applyAlignment="0" applyProtection="0"/>
    <xf numFmtId="193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93" fontId="67" fillId="0" borderId="0" applyFont="0" applyFill="0" applyBorder="0" applyAlignment="0" applyProtection="0"/>
    <xf numFmtId="193" fontId="67" fillId="0" borderId="0" applyFont="0" applyFill="0" applyBorder="0" applyAlignment="0" applyProtection="0"/>
    <xf numFmtId="194" fontId="35" fillId="0" borderId="0" applyFill="0" applyBorder="0" applyAlignment="0" applyProtection="0"/>
    <xf numFmtId="3" fontId="7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Alignment="0">
      <alignment horizontal="left"/>
    </xf>
    <xf numFmtId="195" fontId="74" fillId="0" borderId="0" applyFill="0" applyBorder="0" applyProtection="0"/>
    <xf numFmtId="196" fontId="68" fillId="0" borderId="0" applyFont="0" applyFill="0" applyBorder="0" applyAlignment="0" applyProtection="0"/>
    <xf numFmtId="197" fontId="75" fillId="0" borderId="0" applyFill="0" applyBorder="0" applyProtection="0"/>
    <xf numFmtId="197" fontId="75" fillId="0" borderId="16" applyFill="0" applyProtection="0"/>
    <xf numFmtId="197" fontId="75" fillId="0" borderId="12" applyFill="0" applyProtection="0"/>
    <xf numFmtId="197" fontId="75" fillId="0" borderId="0" applyFill="0" applyBorder="0" applyProtection="0"/>
    <xf numFmtId="198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200" fontId="70" fillId="0" borderId="0" applyFont="0" applyFill="0" applyBorder="0" applyAlignment="0" applyProtection="0"/>
    <xf numFmtId="201" fontId="69" fillId="0" borderId="0" applyFont="0" applyFill="0" applyBorder="0" applyAlignment="0" applyProtection="0"/>
    <xf numFmtId="202" fontId="46" fillId="0" borderId="0" applyFill="0" applyBorder="0" applyAlignment="0" applyProtection="0"/>
    <xf numFmtId="203" fontId="70" fillId="0" borderId="0" applyFont="0" applyFill="0" applyBorder="0" applyAlignment="0" applyProtection="0"/>
    <xf numFmtId="204" fontId="69" fillId="0" borderId="0" applyFont="0" applyFill="0" applyBorder="0" applyAlignment="0" applyProtection="0"/>
    <xf numFmtId="205" fontId="46" fillId="0" borderId="0" applyFill="0" applyBorder="0" applyAlignment="0" applyProtection="0"/>
    <xf numFmtId="206" fontId="70" fillId="0" borderId="0" applyFont="0" applyFill="0" applyBorder="0" applyAlignment="0" applyProtection="0"/>
    <xf numFmtId="207" fontId="69" fillId="0" borderId="0" applyFont="0" applyFill="0" applyBorder="0" applyAlignment="0" applyProtection="0"/>
    <xf numFmtId="208" fontId="46" fillId="0" borderId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37" fontId="76" fillId="0" borderId="17" applyFont="0" applyFill="0" applyBorder="0">
      <protection locked="0"/>
    </xf>
    <xf numFmtId="209" fontId="14" fillId="0" borderId="0" applyFont="0" applyFill="0" applyBorder="0" applyAlignment="0" applyProtection="0"/>
    <xf numFmtId="0" fontId="77" fillId="0" borderId="0" applyFont="0" applyFill="0" applyBorder="0" applyAlignment="0" applyProtection="0"/>
    <xf numFmtId="210" fontId="14" fillId="46" borderId="0" applyFont="0" applyFill="0" applyBorder="0" applyAlignment="0" applyProtection="0"/>
    <xf numFmtId="210" fontId="14" fillId="46" borderId="0" applyFont="0" applyFill="0" applyBorder="0" applyAlignment="0" applyProtection="0"/>
    <xf numFmtId="14" fontId="61" fillId="0" borderId="0" applyFill="0" applyBorder="0" applyAlignment="0"/>
    <xf numFmtId="211" fontId="14" fillId="46" borderId="0" applyFont="0" applyFill="0" applyBorder="0" applyAlignment="0" applyProtection="0"/>
    <xf numFmtId="212" fontId="14" fillId="0" borderId="0" applyFont="0" applyFill="0" applyBorder="0" applyAlignment="0" applyProtection="0"/>
    <xf numFmtId="213" fontId="75" fillId="0" borderId="0" applyFill="0" applyBorder="0" applyProtection="0"/>
    <xf numFmtId="213" fontId="75" fillId="0" borderId="16" applyFill="0" applyProtection="0"/>
    <xf numFmtId="213" fontId="75" fillId="0" borderId="12" applyFill="0" applyProtection="0"/>
    <xf numFmtId="213" fontId="75" fillId="0" borderId="0" applyFill="0" applyBorder="0" applyProtection="0"/>
    <xf numFmtId="38" fontId="45" fillId="0" borderId="18">
      <alignment vertical="center"/>
    </xf>
    <xf numFmtId="214" fontId="78" fillId="0" borderId="0" applyFont="0" applyFill="0" applyBorder="0" applyAlignment="0" applyProtection="0"/>
    <xf numFmtId="215" fontId="78" fillId="0" borderId="0" applyFont="0" applyFill="0" applyBorder="0" applyAlignment="0" applyProtection="0"/>
    <xf numFmtId="0" fontId="79" fillId="0" borderId="0" applyNumberFormat="0" applyFill="0" applyBorder="0" applyAlignment="0" applyProtection="0"/>
    <xf numFmtId="181" fontId="18" fillId="0" borderId="0" applyFill="0" applyBorder="0" applyAlignment="0"/>
    <xf numFmtId="177" fontId="18" fillId="0" borderId="0" applyFill="0" applyBorder="0" applyAlignment="0"/>
    <xf numFmtId="181" fontId="18" fillId="0" borderId="0" applyFill="0" applyBorder="0" applyAlignment="0"/>
    <xf numFmtId="182" fontId="18" fillId="0" borderId="0" applyFill="0" applyBorder="0" applyAlignment="0"/>
    <xf numFmtId="177" fontId="18" fillId="0" borderId="0" applyFill="0" applyBorder="0" applyAlignment="0"/>
    <xf numFmtId="0" fontId="80" fillId="0" borderId="0" applyNumberFormat="0" applyAlignment="0">
      <alignment horizontal="left"/>
    </xf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167" fontId="15" fillId="0" borderId="0" applyFont="0" applyFill="0" applyBorder="0" applyAlignment="0" applyProtection="0"/>
    <xf numFmtId="16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2" fontId="71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216" fontId="15" fillId="0" borderId="0">
      <alignment horizontal="right"/>
    </xf>
    <xf numFmtId="10" fontId="84" fillId="48" borderId="7" applyNumberFormat="0" applyFill="0" applyBorder="0" applyAlignment="0" applyProtection="0">
      <protection locked="0"/>
    </xf>
    <xf numFmtId="0" fontId="85" fillId="0" borderId="0">
      <alignment vertical="center"/>
    </xf>
    <xf numFmtId="0" fontId="36" fillId="0" borderId="0" applyNumberFormat="0" applyFont="0" applyBorder="0" applyAlignment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87" fillId="16" borderId="0" applyNumberFormat="0" applyBorder="0" applyAlignment="0" applyProtection="0"/>
    <xf numFmtId="38" fontId="58" fillId="50" borderId="0" applyNumberFormat="0" applyBorder="0" applyAlignment="0" applyProtection="0"/>
    <xf numFmtId="0" fontId="88" fillId="0" borderId="19" applyNumberFormat="0" applyAlignment="0" applyProtection="0">
      <alignment horizontal="left" vertical="center"/>
    </xf>
    <xf numFmtId="0" fontId="88" fillId="0" borderId="20">
      <alignment horizontal="left" vertical="center"/>
    </xf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22" applyNumberFormat="0" applyFill="0" applyAlignment="0" applyProtection="0"/>
    <xf numFmtId="0" fontId="89" fillId="0" borderId="0" applyNumberFormat="0" applyFill="0" applyBorder="0" applyAlignment="0" applyProtection="0"/>
    <xf numFmtId="0" fontId="94" fillId="0" borderId="23" applyNumberFormat="0" applyFill="0" applyAlignment="0" applyProtection="0"/>
    <xf numFmtId="167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64" fillId="0" borderId="0" applyFill="0" applyAlignment="0" applyProtection="0">
      <protection locked="0"/>
    </xf>
    <xf numFmtId="0" fontId="64" fillId="0" borderId="24" applyFill="0" applyAlignment="0" applyProtection="0">
      <protection locked="0"/>
    </xf>
    <xf numFmtId="167" fontId="95" fillId="0" borderId="0" applyNumberFormat="0" applyFill="0" applyBorder="0" applyAlignment="0" applyProtection="0"/>
    <xf numFmtId="0" fontId="96" fillId="0" borderId="0">
      <alignment horizontal="center" textRotation="90"/>
    </xf>
    <xf numFmtId="0" fontId="97" fillId="0" borderId="0" applyNumberFormat="0" applyFill="0" applyBorder="0" applyAlignment="0" applyProtection="0">
      <alignment vertical="top"/>
      <protection locked="0"/>
    </xf>
    <xf numFmtId="0" fontId="14" fillId="0" borderId="0"/>
    <xf numFmtId="166" fontId="29" fillId="0" borderId="0">
      <protection locked="0"/>
    </xf>
    <xf numFmtId="166" fontId="30" fillId="0" borderId="0">
      <protection locked="0"/>
    </xf>
    <xf numFmtId="217" fontId="14" fillId="12" borderId="7" applyNumberFormat="0" applyFont="0" applyAlignment="0">
      <protection locked="0"/>
    </xf>
    <xf numFmtId="10" fontId="58" fillId="51" borderId="7" applyNumberFormat="0" applyBorder="0" applyAlignment="0" applyProtection="0"/>
    <xf numFmtId="217" fontId="14" fillId="12" borderId="7" applyNumberFormat="0" applyFont="0" applyAlignment="0">
      <protection locked="0"/>
    </xf>
    <xf numFmtId="217" fontId="14" fillId="12" borderId="7" applyNumberFormat="0" applyFont="0" applyAlignment="0">
      <protection locked="0"/>
    </xf>
    <xf numFmtId="217" fontId="14" fillId="12" borderId="7" applyNumberFormat="0" applyFont="0" applyAlignment="0">
      <protection locked="0"/>
    </xf>
    <xf numFmtId="0" fontId="98" fillId="0" borderId="7"/>
    <xf numFmtId="183" fontId="41" fillId="52" borderId="7" applyBorder="0">
      <alignment horizontal="center" vertical="center"/>
      <protection locked="0"/>
    </xf>
    <xf numFmtId="40" fontId="99" fillId="0" borderId="0">
      <protection locked="0"/>
    </xf>
    <xf numFmtId="1" fontId="100" fillId="0" borderId="0">
      <alignment horizontal="center"/>
      <protection locked="0"/>
    </xf>
    <xf numFmtId="218" fontId="101" fillId="0" borderId="0" applyFont="0" applyFill="0" applyBorder="0" applyAlignment="0" applyProtection="0"/>
    <xf numFmtId="219" fontId="102" fillId="0" borderId="0" applyFont="0" applyFill="0" applyBorder="0" applyAlignment="0" applyProtection="0"/>
    <xf numFmtId="38" fontId="103" fillId="0" borderId="0"/>
    <xf numFmtId="38" fontId="104" fillId="0" borderId="0"/>
    <xf numFmtId="38" fontId="105" fillId="0" borderId="0"/>
    <xf numFmtId="38" fontId="106" fillId="0" borderId="0"/>
    <xf numFmtId="0" fontId="68" fillId="0" borderId="0"/>
    <xf numFmtId="0" fontId="68" fillId="0" borderId="0"/>
    <xf numFmtId="0" fontId="15" fillId="0" borderId="0"/>
    <xf numFmtId="181" fontId="18" fillId="0" borderId="0" applyFill="0" applyBorder="0" applyAlignment="0"/>
    <xf numFmtId="177" fontId="18" fillId="0" borderId="0" applyFill="0" applyBorder="0" applyAlignment="0"/>
    <xf numFmtId="181" fontId="18" fillId="0" borderId="0" applyFill="0" applyBorder="0" applyAlignment="0"/>
    <xf numFmtId="182" fontId="18" fillId="0" borderId="0" applyFill="0" applyBorder="0" applyAlignment="0"/>
    <xf numFmtId="177" fontId="18" fillId="0" borderId="0" applyFill="0" applyBorder="0" applyAlignment="0"/>
    <xf numFmtId="167" fontId="107" fillId="0" borderId="25" applyNumberFormat="0" applyFill="0" applyAlignment="0" applyProtection="0"/>
    <xf numFmtId="0" fontId="107" fillId="0" borderId="25" applyNumberFormat="0" applyFill="0" applyAlignment="0" applyProtection="0"/>
    <xf numFmtId="220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3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225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0" fontId="108" fillId="0" borderId="0">
      <protection locked="0"/>
    </xf>
    <xf numFmtId="0" fontId="109" fillId="53" borderId="0" applyNumberFormat="0" applyBorder="0" applyAlignment="0" applyProtection="0"/>
    <xf numFmtId="0" fontId="109" fillId="53" borderId="0" applyNumberFormat="0" applyBorder="0" applyAlignment="0" applyProtection="0"/>
    <xf numFmtId="0" fontId="110" fillId="54" borderId="0" applyNumberFormat="0" applyBorder="0" applyAlignment="0" applyProtection="0"/>
    <xf numFmtId="0" fontId="45" fillId="0" borderId="26"/>
    <xf numFmtId="227" fontId="14" fillId="0" borderId="0"/>
    <xf numFmtId="227" fontId="14" fillId="0" borderId="0"/>
    <xf numFmtId="0" fontId="25" fillId="0" borderId="0"/>
    <xf numFmtId="0" fontId="25" fillId="0" borderId="0"/>
    <xf numFmtId="0" fontId="67" fillId="0" borderId="0"/>
    <xf numFmtId="0" fontId="111" fillId="0" borderId="0"/>
    <xf numFmtId="0" fontId="67" fillId="0" borderId="0"/>
    <xf numFmtId="0" fontId="3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41" fillId="0" borderId="0"/>
    <xf numFmtId="0" fontId="25" fillId="0" borderId="0"/>
    <xf numFmtId="0" fontId="112" fillId="0" borderId="0"/>
    <xf numFmtId="0" fontId="14" fillId="0" borderId="0"/>
    <xf numFmtId="0" fontId="112" fillId="0" borderId="0"/>
    <xf numFmtId="167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67" fillId="0" borderId="0"/>
    <xf numFmtId="0" fontId="67" fillId="0" borderId="0"/>
    <xf numFmtId="0" fontId="14" fillId="0" borderId="0"/>
    <xf numFmtId="0" fontId="50" fillId="0" borderId="0"/>
    <xf numFmtId="0" fontId="18" fillId="0" borderId="0"/>
    <xf numFmtId="0" fontId="113" fillId="53" borderId="14" applyNumberFormat="0" applyAlignment="0" applyProtection="0"/>
    <xf numFmtId="0" fontId="113" fillId="53" borderId="14" applyNumberFormat="0" applyAlignment="0" applyProtection="0"/>
    <xf numFmtId="0" fontId="47" fillId="29" borderId="27" applyNumberFormat="0" applyFont="0" applyAlignment="0" applyProtection="0"/>
    <xf numFmtId="228" fontId="14" fillId="46" borderId="0"/>
    <xf numFmtId="166" fontId="30" fillId="0" borderId="0">
      <protection locked="0"/>
    </xf>
    <xf numFmtId="166" fontId="30" fillId="0" borderId="0">
      <protection locked="0"/>
    </xf>
    <xf numFmtId="229" fontId="114" fillId="0" borderId="0" applyFont="0" applyFill="0" applyBorder="0" applyAlignment="0" applyProtection="0"/>
    <xf numFmtId="222" fontId="115" fillId="0" borderId="0" applyFont="0" applyFill="0" applyBorder="0" applyAlignment="0" applyProtection="0"/>
    <xf numFmtId="230" fontId="114" fillId="0" borderId="0" applyFont="0" applyFill="0" applyBorder="0" applyAlignment="0" applyProtection="0"/>
    <xf numFmtId="231" fontId="25" fillId="0" borderId="0" applyFont="0" applyFill="0" applyBorder="0" applyAlignment="0" applyProtection="0"/>
    <xf numFmtId="232" fontId="25" fillId="0" borderId="0" applyFont="0" applyFill="0" applyBorder="0" applyAlignment="0" applyProtection="0"/>
    <xf numFmtId="167" fontId="116" fillId="43" borderId="28" applyNumberFormat="0" applyAlignment="0" applyProtection="0"/>
    <xf numFmtId="0" fontId="116" fillId="43" borderId="28" applyNumberFormat="0" applyAlignment="0" applyProtection="0"/>
    <xf numFmtId="0" fontId="117" fillId="46" borderId="0"/>
    <xf numFmtId="233" fontId="64" fillId="0" borderId="0" applyFont="0" applyFill="0" applyBorder="0" applyAlignment="0" applyProtection="0"/>
    <xf numFmtId="234" fontId="68" fillId="0" borderId="0" applyFont="0" applyFill="0" applyBorder="0" applyAlignment="0" applyProtection="0"/>
    <xf numFmtId="235" fontId="70" fillId="0" borderId="0" applyFont="0" applyFill="0" applyBorder="0" applyAlignment="0" applyProtection="0"/>
    <xf numFmtId="236" fontId="14" fillId="0" borderId="0" applyFont="0" applyFill="0" applyBorder="0" applyAlignment="0" applyProtection="0"/>
    <xf numFmtId="236" fontId="14" fillId="0" borderId="0" applyFont="0" applyFill="0" applyBorder="0" applyAlignment="0" applyProtection="0"/>
    <xf numFmtId="180" fontId="62" fillId="0" borderId="0" applyFont="0" applyFill="0" applyBorder="0" applyAlignment="0" applyProtection="0"/>
    <xf numFmtId="237" fontId="62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9" fontId="31" fillId="0" borderId="0" applyFont="0" applyFill="0" applyBorder="0" applyAlignment="0" applyProtection="0">
      <alignment horizontal="center"/>
    </xf>
    <xf numFmtId="238" fontId="70" fillId="0" borderId="0" applyFont="0" applyFill="0" applyBorder="0" applyAlignment="0" applyProtection="0"/>
    <xf numFmtId="239" fontId="68" fillId="0" borderId="0" applyFont="0" applyFill="0" applyBorder="0" applyAlignment="0" applyProtection="0"/>
    <xf numFmtId="238" fontId="46" fillId="0" borderId="0" applyFill="0" applyBorder="0" applyAlignment="0" applyProtection="0"/>
    <xf numFmtId="240" fontId="70" fillId="0" borderId="0" applyFont="0" applyFill="0" applyBorder="0" applyAlignment="0" applyProtection="0"/>
    <xf numFmtId="241" fontId="68" fillId="0" borderId="0" applyFont="0" applyFill="0" applyBorder="0" applyAlignment="0" applyProtection="0"/>
    <xf numFmtId="10" fontId="27" fillId="0" borderId="0"/>
    <xf numFmtId="242" fontId="70" fillId="0" borderId="0" applyFont="0" applyFill="0" applyBorder="0" applyAlignment="0" applyProtection="0"/>
    <xf numFmtId="243" fontId="68" fillId="0" borderId="0" applyFont="0" applyFill="0" applyBorder="0" applyAlignment="0" applyProtection="0"/>
    <xf numFmtId="242" fontId="46" fillId="0" borderId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5" fillId="0" borderId="0" applyFont="0" applyFill="0" applyBorder="0" applyAlignment="0" applyProtection="0"/>
    <xf numFmtId="37" fontId="118" fillId="12" borderId="29"/>
    <xf numFmtId="244" fontId="18" fillId="0" borderId="0"/>
    <xf numFmtId="245" fontId="18" fillId="0" borderId="0"/>
    <xf numFmtId="37" fontId="118" fillId="12" borderId="29"/>
    <xf numFmtId="209" fontId="14" fillId="0" borderId="0" applyFont="0" applyFill="0" applyBorder="0" applyAlignment="0" applyProtection="0"/>
    <xf numFmtId="181" fontId="18" fillId="0" borderId="0" applyFill="0" applyBorder="0" applyAlignment="0"/>
    <xf numFmtId="177" fontId="18" fillId="0" borderId="0" applyFill="0" applyBorder="0" applyAlignment="0"/>
    <xf numFmtId="181" fontId="18" fillId="0" borderId="0" applyFill="0" applyBorder="0" applyAlignment="0"/>
    <xf numFmtId="182" fontId="18" fillId="0" borderId="0" applyFill="0" applyBorder="0" applyAlignment="0"/>
    <xf numFmtId="177" fontId="18" fillId="0" borderId="0" applyFill="0" applyBorder="0" applyAlignment="0"/>
    <xf numFmtId="0" fontId="119" fillId="0" borderId="0" applyNumberFormat="0">
      <alignment horizontal="left"/>
    </xf>
    <xf numFmtId="246" fontId="120" fillId="0" borderId="30" applyBorder="0">
      <alignment horizontal="right"/>
      <protection locked="0"/>
    </xf>
    <xf numFmtId="0" fontId="121" fillId="0" borderId="0"/>
    <xf numFmtId="247" fontId="121" fillId="0" borderId="0"/>
    <xf numFmtId="248" fontId="119" fillId="0" borderId="0" applyNumberFormat="0" applyFill="0" applyBorder="0" applyAlignment="0" applyProtection="0">
      <alignment horizontal="left"/>
    </xf>
    <xf numFmtId="3" fontId="35" fillId="0" borderId="0" applyFont="0" applyFill="0" applyBorder="0" applyAlignment="0"/>
    <xf numFmtId="0" fontId="14" fillId="43" borderId="0" applyNumberFormat="0" applyFont="0" applyBorder="0" applyAlignment="0" applyProtection="0"/>
    <xf numFmtId="0" fontId="14" fillId="0" borderId="0" applyNumberFormat="0" applyFont="0" applyBorder="0" applyAlignment="0" applyProtection="0"/>
    <xf numFmtId="0" fontId="119" fillId="0" borderId="0" applyNumberFormat="0" applyFill="0" applyBorder="0" applyAlignment="0" applyProtection="0">
      <alignment horizontal="center"/>
    </xf>
    <xf numFmtId="249" fontId="122" fillId="0" borderId="7">
      <alignment horizontal="left" vertical="center"/>
      <protection locked="0"/>
    </xf>
    <xf numFmtId="0" fontId="12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0"/>
    <xf numFmtId="0" fontId="124" fillId="0" borderId="0"/>
    <xf numFmtId="0" fontId="125" fillId="0" borderId="0"/>
    <xf numFmtId="40" fontId="126" fillId="0" borderId="0" applyBorder="0">
      <alignment horizontal="right"/>
    </xf>
    <xf numFmtId="0" fontId="127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9" fontId="61" fillId="0" borderId="0" applyFill="0" applyBorder="0" applyAlignment="0"/>
    <xf numFmtId="250" fontId="62" fillId="0" borderId="0" applyFill="0" applyBorder="0" applyAlignment="0"/>
    <xf numFmtId="251" fontId="62" fillId="0" borderId="0" applyFill="0" applyBorder="0" applyAlignment="0"/>
    <xf numFmtId="0" fontId="128" fillId="0" borderId="0" applyFill="0" applyBorder="0" applyProtection="0">
      <alignment horizontal="left" vertical="top"/>
    </xf>
    <xf numFmtId="167" fontId="129" fillId="0" borderId="0" applyNumberFormat="0" applyFill="0" applyBorder="0" applyAlignment="0" applyProtection="0"/>
    <xf numFmtId="0" fontId="130" fillId="0" borderId="0"/>
    <xf numFmtId="0" fontId="131" fillId="0" borderId="0"/>
    <xf numFmtId="0" fontId="132" fillId="0" borderId="0"/>
    <xf numFmtId="167" fontId="131" fillId="0" borderId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167" fontId="129" fillId="0" borderId="0" applyNumberFormat="0" applyFill="0" applyBorder="0" applyAlignment="0" applyProtection="0"/>
    <xf numFmtId="167" fontId="133" fillId="0" borderId="31" applyNumberFormat="0" applyFill="0" applyAlignment="0" applyProtection="0"/>
    <xf numFmtId="0" fontId="133" fillId="0" borderId="31" applyNumberFormat="0" applyFill="0" applyAlignment="0" applyProtection="0"/>
    <xf numFmtId="252" fontId="134" fillId="0" borderId="0" applyFont="0" applyFill="0" applyBorder="0" applyAlignment="0" applyProtection="0"/>
    <xf numFmtId="222" fontId="14" fillId="0" borderId="0" applyFont="0" applyFill="0" applyBorder="0" applyAlignment="0" applyProtection="0"/>
    <xf numFmtId="253" fontId="78" fillId="0" borderId="0" applyFont="0" applyFill="0" applyBorder="0" applyAlignment="0" applyProtection="0"/>
    <xf numFmtId="254" fontId="7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49" fillId="55" borderId="0" applyNumberFormat="0" applyBorder="0" applyAlignment="0" applyProtection="0"/>
    <xf numFmtId="0" fontId="13" fillId="5" borderId="0" applyNumberFormat="0" applyBorder="0" applyAlignment="0" applyProtection="0"/>
    <xf numFmtId="0" fontId="49" fillId="27" borderId="0" applyNumberFormat="0" applyBorder="0" applyAlignment="0" applyProtection="0"/>
    <xf numFmtId="0" fontId="13" fillId="6" borderId="0" applyNumberFormat="0" applyBorder="0" applyAlignment="0" applyProtection="0"/>
    <xf numFmtId="0" fontId="49" fillId="56" borderId="0" applyNumberFormat="0" applyBorder="0" applyAlignment="0" applyProtection="0"/>
    <xf numFmtId="0" fontId="13" fillId="7" borderId="0" applyNumberFormat="0" applyBorder="0" applyAlignment="0" applyProtection="0"/>
    <xf numFmtId="0" fontId="49" fillId="54" borderId="0" applyNumberFormat="0" applyBorder="0" applyAlignment="0" applyProtection="0"/>
    <xf numFmtId="0" fontId="13" fillId="8" borderId="0" applyNumberFormat="0" applyBorder="0" applyAlignment="0" applyProtection="0"/>
    <xf numFmtId="0" fontId="49" fillId="55" borderId="0" applyNumberFormat="0" applyBorder="0" applyAlignment="0" applyProtection="0"/>
    <xf numFmtId="0" fontId="13" fillId="9" borderId="0" applyNumberFormat="0" applyBorder="0" applyAlignment="0" applyProtection="0"/>
    <xf numFmtId="0" fontId="49" fillId="27" borderId="0" applyNumberFormat="0" applyBorder="0" applyAlignment="0" applyProtection="0"/>
    <xf numFmtId="0" fontId="13" fillId="10" borderId="0" applyNumberFormat="0" applyBorder="0" applyAlignment="0" applyProtection="0"/>
    <xf numFmtId="255" fontId="35" fillId="0" borderId="32">
      <protection locked="0"/>
    </xf>
    <xf numFmtId="0" fontId="136" fillId="21" borderId="27" applyNumberFormat="0" applyAlignment="0" applyProtection="0"/>
    <xf numFmtId="0" fontId="137" fillId="19" borderId="14" applyNumberFormat="0" applyAlignment="0" applyProtection="0"/>
    <xf numFmtId="0" fontId="137" fillId="19" borderId="14" applyNumberFormat="0" applyAlignment="0" applyProtection="0"/>
    <xf numFmtId="0" fontId="137" fillId="19" borderId="14" applyNumberFormat="0" applyAlignment="0" applyProtection="0"/>
    <xf numFmtId="0" fontId="137" fillId="19" borderId="14" applyNumberFormat="0" applyAlignment="0" applyProtection="0"/>
    <xf numFmtId="0" fontId="137" fillId="19" borderId="14" applyNumberFormat="0" applyAlignment="0" applyProtection="0"/>
    <xf numFmtId="0" fontId="137" fillId="19" borderId="14" applyNumberFormat="0" applyAlignment="0" applyProtection="0"/>
    <xf numFmtId="0" fontId="137" fillId="19" borderId="14" applyNumberFormat="0" applyAlignment="0" applyProtection="0"/>
    <xf numFmtId="0" fontId="137" fillId="19" borderId="14" applyNumberFormat="0" applyAlignment="0" applyProtection="0"/>
    <xf numFmtId="0" fontId="137" fillId="19" borderId="14" applyNumberFormat="0" applyAlignment="0" applyProtection="0"/>
    <xf numFmtId="0" fontId="137" fillId="19" borderId="14" applyNumberFormat="0" applyAlignment="0" applyProtection="0"/>
    <xf numFmtId="0" fontId="137" fillId="19" borderId="14" applyNumberFormat="0" applyAlignment="0" applyProtection="0"/>
    <xf numFmtId="0" fontId="137" fillId="19" borderId="14" applyNumberFormat="0" applyAlignment="0" applyProtection="0"/>
    <xf numFmtId="0" fontId="137" fillId="19" borderId="14" applyNumberFormat="0" applyAlignment="0" applyProtection="0"/>
    <xf numFmtId="0" fontId="137" fillId="19" borderId="14" applyNumberFormat="0" applyAlignment="0" applyProtection="0"/>
    <xf numFmtId="0" fontId="137" fillId="19" borderId="14" applyNumberFormat="0" applyAlignment="0" applyProtection="0"/>
    <xf numFmtId="3" fontId="138" fillId="0" borderId="0">
      <alignment horizontal="center" vertical="center" textRotation="90" wrapText="1"/>
    </xf>
    <xf numFmtId="256" fontId="35" fillId="0" borderId="7">
      <alignment vertical="top" wrapText="1"/>
    </xf>
    <xf numFmtId="0" fontId="139" fillId="23" borderId="33" applyNumberFormat="0" applyAlignment="0" applyProtection="0"/>
    <xf numFmtId="0" fontId="140" fillId="43" borderId="28" applyNumberFormat="0" applyAlignment="0" applyProtection="0"/>
    <xf numFmtId="0" fontId="140" fillId="43" borderId="28" applyNumberFormat="0" applyAlignment="0" applyProtection="0"/>
    <xf numFmtId="0" fontId="140" fillId="43" borderId="28" applyNumberFormat="0" applyAlignment="0" applyProtection="0"/>
    <xf numFmtId="0" fontId="140" fillId="43" borderId="28" applyNumberFormat="0" applyAlignment="0" applyProtection="0"/>
    <xf numFmtId="0" fontId="140" fillId="43" borderId="28" applyNumberFormat="0" applyAlignment="0" applyProtection="0"/>
    <xf numFmtId="0" fontId="140" fillId="43" borderId="28" applyNumberFormat="0" applyAlignment="0" applyProtection="0"/>
    <xf numFmtId="0" fontId="140" fillId="43" borderId="28" applyNumberFormat="0" applyAlignment="0" applyProtection="0"/>
    <xf numFmtId="0" fontId="140" fillId="43" borderId="28" applyNumberFormat="0" applyAlignment="0" applyProtection="0"/>
    <xf numFmtId="0" fontId="140" fillId="43" borderId="28" applyNumberFormat="0" applyAlignment="0" applyProtection="0"/>
    <xf numFmtId="0" fontId="140" fillId="43" borderId="28" applyNumberFormat="0" applyAlignment="0" applyProtection="0"/>
    <xf numFmtId="0" fontId="140" fillId="43" borderId="28" applyNumberFormat="0" applyAlignment="0" applyProtection="0"/>
    <xf numFmtId="0" fontId="140" fillId="43" borderId="28" applyNumberFormat="0" applyAlignment="0" applyProtection="0"/>
    <xf numFmtId="0" fontId="140" fillId="43" borderId="28" applyNumberFormat="0" applyAlignment="0" applyProtection="0"/>
    <xf numFmtId="0" fontId="140" fillId="43" borderId="28" applyNumberFormat="0" applyAlignment="0" applyProtection="0"/>
    <xf numFmtId="0" fontId="140" fillId="43" borderId="28" applyNumberFormat="0" applyAlignment="0" applyProtection="0"/>
    <xf numFmtId="0" fontId="141" fillId="23" borderId="27" applyNumberFormat="0" applyAlignment="0" applyProtection="0"/>
    <xf numFmtId="0" fontId="142" fillId="43" borderId="14" applyNumberFormat="0" applyAlignment="0" applyProtection="0"/>
    <xf numFmtId="0" fontId="142" fillId="43" borderId="14" applyNumberFormat="0" applyAlignment="0" applyProtection="0"/>
    <xf numFmtId="0" fontId="142" fillId="43" borderId="14" applyNumberFormat="0" applyAlignment="0" applyProtection="0"/>
    <xf numFmtId="0" fontId="142" fillId="43" borderId="14" applyNumberFormat="0" applyAlignment="0" applyProtection="0"/>
    <xf numFmtId="0" fontId="142" fillId="43" borderId="14" applyNumberFormat="0" applyAlignment="0" applyProtection="0"/>
    <xf numFmtId="0" fontId="142" fillId="43" borderId="14" applyNumberFormat="0" applyAlignment="0" applyProtection="0"/>
    <xf numFmtId="0" fontId="142" fillId="43" borderId="14" applyNumberFormat="0" applyAlignment="0" applyProtection="0"/>
    <xf numFmtId="0" fontId="142" fillId="43" borderId="14" applyNumberFormat="0" applyAlignment="0" applyProtection="0"/>
    <xf numFmtId="0" fontId="142" fillId="43" borderId="14" applyNumberFormat="0" applyAlignment="0" applyProtection="0"/>
    <xf numFmtId="0" fontId="142" fillId="43" borderId="14" applyNumberFormat="0" applyAlignment="0" applyProtection="0"/>
    <xf numFmtId="0" fontId="142" fillId="43" borderId="14" applyNumberFormat="0" applyAlignment="0" applyProtection="0"/>
    <xf numFmtId="0" fontId="142" fillId="43" borderId="14" applyNumberFormat="0" applyAlignment="0" applyProtection="0"/>
    <xf numFmtId="0" fontId="142" fillId="43" borderId="14" applyNumberFormat="0" applyAlignment="0" applyProtection="0"/>
    <xf numFmtId="0" fontId="142" fillId="43" borderId="14" applyNumberFormat="0" applyAlignment="0" applyProtection="0"/>
    <xf numFmtId="0" fontId="142" fillId="43" borderId="14" applyNumberFormat="0" applyAlignment="0" applyProtection="0"/>
    <xf numFmtId="0" fontId="143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144" fillId="50" borderId="11"/>
    <xf numFmtId="4" fontId="145" fillId="0" borderId="7">
      <alignment horizontal="left" vertical="center"/>
    </xf>
    <xf numFmtId="4" fontId="145" fillId="0" borderId="7"/>
    <xf numFmtId="4" fontId="145" fillId="57" borderId="7"/>
    <xf numFmtId="4" fontId="145" fillId="58" borderId="7"/>
    <xf numFmtId="4" fontId="144" fillId="59" borderId="7"/>
    <xf numFmtId="0" fontId="144" fillId="50" borderId="11"/>
    <xf numFmtId="257" fontId="25" fillId="0" borderId="7">
      <alignment vertical="top" wrapText="1"/>
    </xf>
    <xf numFmtId="14" fontId="35" fillId="0" borderId="0">
      <alignment horizontal="right"/>
    </xf>
    <xf numFmtId="14" fontId="35" fillId="0" borderId="0">
      <alignment horizontal="right"/>
    </xf>
    <xf numFmtId="169" fontId="14" fillId="0" borderId="0" applyFill="0" applyBorder="0" applyAlignment="0" applyProtection="0"/>
    <xf numFmtId="0" fontId="146" fillId="59" borderId="0" applyNumberFormat="0"/>
    <xf numFmtId="0" fontId="147" fillId="0" borderId="34" applyNumberFormat="0" applyFill="0" applyAlignment="0" applyProtection="0"/>
    <xf numFmtId="0" fontId="3" fillId="0" borderId="1" applyNumberFormat="0" applyFill="0" applyAlignment="0" applyProtection="0"/>
    <xf numFmtId="0" fontId="148" fillId="0" borderId="35" applyNumberFormat="0" applyFill="0" applyAlignment="0" applyProtection="0"/>
    <xf numFmtId="0" fontId="4" fillId="0" borderId="2" applyNumberFormat="0" applyFill="0" applyAlignment="0" applyProtection="0"/>
    <xf numFmtId="0" fontId="149" fillId="0" borderId="36" applyNumberFormat="0" applyFill="0" applyAlignment="0" applyProtection="0"/>
    <xf numFmtId="0" fontId="5" fillId="0" borderId="3" applyNumberFormat="0" applyFill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255" fontId="150" fillId="60" borderId="32"/>
    <xf numFmtId="0" fontId="14" fillId="0" borderId="7">
      <alignment horizontal="right"/>
    </xf>
    <xf numFmtId="0" fontId="139" fillId="0" borderId="37" applyNumberFormat="0" applyFill="0" applyAlignment="0" applyProtection="0"/>
    <xf numFmtId="0" fontId="139" fillId="0" borderId="31" applyNumberFormat="0" applyFill="0" applyAlignment="0" applyProtection="0"/>
    <xf numFmtId="0" fontId="139" fillId="0" borderId="31" applyNumberFormat="0" applyFill="0" applyAlignment="0" applyProtection="0"/>
    <xf numFmtId="0" fontId="139" fillId="0" borderId="31" applyNumberFormat="0" applyFill="0" applyAlignment="0" applyProtection="0"/>
    <xf numFmtId="0" fontId="139" fillId="0" borderId="31" applyNumberFormat="0" applyFill="0" applyAlignment="0" applyProtection="0"/>
    <xf numFmtId="0" fontId="139" fillId="0" borderId="31" applyNumberFormat="0" applyFill="0" applyAlignment="0" applyProtection="0"/>
    <xf numFmtId="0" fontId="139" fillId="0" borderId="31" applyNumberFormat="0" applyFill="0" applyAlignment="0" applyProtection="0"/>
    <xf numFmtId="0" fontId="139" fillId="0" borderId="31" applyNumberFormat="0" applyFill="0" applyAlignment="0" applyProtection="0"/>
    <xf numFmtId="0" fontId="139" fillId="0" borderId="31" applyNumberFormat="0" applyFill="0" applyAlignment="0" applyProtection="0"/>
    <xf numFmtId="0" fontId="139" fillId="0" borderId="31" applyNumberFormat="0" applyFill="0" applyAlignment="0" applyProtection="0"/>
    <xf numFmtId="0" fontId="139" fillId="0" borderId="31" applyNumberFormat="0" applyFill="0" applyAlignment="0" applyProtection="0"/>
    <xf numFmtId="0" fontId="139" fillId="0" borderId="31" applyNumberFormat="0" applyFill="0" applyAlignment="0" applyProtection="0"/>
    <xf numFmtId="0" fontId="139" fillId="0" borderId="31" applyNumberFormat="0" applyFill="0" applyAlignment="0" applyProtection="0"/>
    <xf numFmtId="0" fontId="139" fillId="0" borderId="31" applyNumberFormat="0" applyFill="0" applyAlignment="0" applyProtection="0"/>
    <xf numFmtId="0" fontId="139" fillId="0" borderId="31" applyNumberFormat="0" applyFill="0" applyAlignment="0" applyProtection="0"/>
    <xf numFmtId="0" fontId="139" fillId="0" borderId="31" applyNumberFormat="0" applyFill="0" applyAlignment="0" applyProtection="0"/>
    <xf numFmtId="0" fontId="12" fillId="0" borderId="5" applyNumberFormat="0" applyFill="0" applyAlignment="0" applyProtection="0"/>
    <xf numFmtId="258" fontId="151" fillId="0" borderId="7"/>
    <xf numFmtId="167" fontId="14" fillId="0" borderId="0"/>
    <xf numFmtId="0" fontId="152" fillId="0" borderId="0"/>
    <xf numFmtId="0" fontId="152" fillId="0" borderId="0"/>
    <xf numFmtId="0" fontId="153" fillId="33" borderId="38" applyNumberFormat="0" applyAlignment="0" applyProtection="0"/>
    <xf numFmtId="0" fontId="1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259" fontId="155" fillId="0" borderId="0"/>
    <xf numFmtId="0" fontId="156" fillId="29" borderId="0" applyNumberFormat="0" applyBorder="0" applyAlignment="0" applyProtection="0"/>
    <xf numFmtId="0" fontId="8" fillId="4" borderId="0" applyNumberFormat="0" applyBorder="0" applyAlignment="0" applyProtection="0"/>
    <xf numFmtId="49" fontId="138" fillId="0" borderId="7">
      <alignment horizontal="right" vertical="top" wrapText="1"/>
    </xf>
    <xf numFmtId="171" fontId="157" fillId="0" borderId="0">
      <alignment horizontal="right" vertical="top" wrapText="1"/>
    </xf>
    <xf numFmtId="0" fontId="16" fillId="0" borderId="0"/>
    <xf numFmtId="0" fontId="1" fillId="0" borderId="0"/>
    <xf numFmtId="0" fontId="1" fillId="0" borderId="0"/>
    <xf numFmtId="0" fontId="16" fillId="0" borderId="0"/>
    <xf numFmtId="0" fontId="47" fillId="0" borderId="0"/>
    <xf numFmtId="0" fontId="158" fillId="0" borderId="0"/>
    <xf numFmtId="0" fontId="47" fillId="0" borderId="0"/>
    <xf numFmtId="0" fontId="47" fillId="0" borderId="0"/>
    <xf numFmtId="0" fontId="1" fillId="0" borderId="0"/>
    <xf numFmtId="0" fontId="11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35" fillId="0" borderId="0"/>
    <xf numFmtId="167" fontId="14" fillId="0" borderId="0"/>
    <xf numFmtId="0" fontId="25" fillId="0" borderId="0"/>
    <xf numFmtId="0" fontId="25" fillId="0" borderId="0"/>
    <xf numFmtId="0" fontId="35" fillId="0" borderId="0"/>
    <xf numFmtId="167" fontId="35" fillId="0" borderId="0"/>
    <xf numFmtId="0" fontId="25" fillId="0" borderId="0"/>
    <xf numFmtId="0" fontId="25" fillId="0" borderId="0"/>
    <xf numFmtId="0" fontId="25" fillId="0" borderId="0"/>
    <xf numFmtId="0" fontId="14" fillId="0" borderId="0"/>
    <xf numFmtId="0" fontId="159" fillId="0" borderId="0"/>
    <xf numFmtId="0" fontId="152" fillId="0" borderId="0"/>
    <xf numFmtId="0" fontId="58" fillId="0" borderId="0"/>
    <xf numFmtId="0" fontId="25" fillId="0" borderId="0"/>
    <xf numFmtId="0" fontId="25" fillId="0" borderId="0"/>
    <xf numFmtId="0" fontId="58" fillId="0" borderId="0"/>
    <xf numFmtId="0" fontId="14" fillId="0" borderId="0"/>
    <xf numFmtId="0" fontId="1" fillId="0" borderId="0"/>
    <xf numFmtId="0" fontId="160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7" fontId="25" fillId="0" borderId="0"/>
    <xf numFmtId="0" fontId="158" fillId="0" borderId="0"/>
    <xf numFmtId="0" fontId="45" fillId="0" borderId="0"/>
    <xf numFmtId="0" fontId="45" fillId="0" borderId="0"/>
    <xf numFmtId="0" fontId="47" fillId="0" borderId="0"/>
    <xf numFmtId="0" fontId="25" fillId="0" borderId="0"/>
    <xf numFmtId="0" fontId="45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6" fillId="0" borderId="0"/>
    <xf numFmtId="0" fontId="1" fillId="0" borderId="0"/>
    <xf numFmtId="0" fontId="46" fillId="0" borderId="0"/>
    <xf numFmtId="0" fontId="25" fillId="0" borderId="0"/>
    <xf numFmtId="0" fontId="45" fillId="0" borderId="0"/>
    <xf numFmtId="0" fontId="25" fillId="0" borderId="0"/>
    <xf numFmtId="0" fontId="159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52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58" fillId="0" borderId="0"/>
    <xf numFmtId="0" fontId="14" fillId="0" borderId="0"/>
    <xf numFmtId="0" fontId="47" fillId="0" borderId="0"/>
    <xf numFmtId="0" fontId="16" fillId="0" borderId="0"/>
    <xf numFmtId="0" fontId="158" fillId="0" borderId="0"/>
    <xf numFmtId="0" fontId="16" fillId="0" borderId="0"/>
    <xf numFmtId="0" fontId="158" fillId="0" borderId="0"/>
    <xf numFmtId="0" fontId="158" fillId="0" borderId="0"/>
    <xf numFmtId="0" fontId="158" fillId="0" borderId="0"/>
    <xf numFmtId="0" fontId="47" fillId="0" borderId="0"/>
    <xf numFmtId="0" fontId="158" fillId="0" borderId="0"/>
    <xf numFmtId="0" fontId="159" fillId="0" borderId="0"/>
    <xf numFmtId="0" fontId="14" fillId="0" borderId="0"/>
    <xf numFmtId="0" fontId="14" fillId="0" borderId="0"/>
    <xf numFmtId="0" fontId="1" fillId="0" borderId="0"/>
    <xf numFmtId="0" fontId="158" fillId="0" borderId="0"/>
    <xf numFmtId="0" fontId="158" fillId="0" borderId="0"/>
    <xf numFmtId="0" fontId="158" fillId="0" borderId="0"/>
    <xf numFmtId="0" fontId="47" fillId="0" borderId="0"/>
    <xf numFmtId="0" fontId="161" fillId="0" borderId="0"/>
    <xf numFmtId="0" fontId="162" fillId="0" borderId="0"/>
    <xf numFmtId="0" fontId="1" fillId="0" borderId="0"/>
    <xf numFmtId="0" fontId="16" fillId="0" borderId="0"/>
    <xf numFmtId="0" fontId="1" fillId="0" borderId="0"/>
    <xf numFmtId="0" fontId="1" fillId="0" borderId="0"/>
    <xf numFmtId="167" fontId="1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25" fillId="0" borderId="0"/>
    <xf numFmtId="0" fontId="25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/>
    <xf numFmtId="0" fontId="1" fillId="0" borderId="0"/>
    <xf numFmtId="0" fontId="14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4" fillId="0" borderId="0"/>
    <xf numFmtId="0" fontId="25" fillId="0" borderId="0"/>
    <xf numFmtId="0" fontId="25" fillId="0" borderId="0"/>
    <xf numFmtId="0" fontId="18" fillId="0" borderId="0"/>
    <xf numFmtId="0" fontId="163" fillId="61" borderId="0" applyNumberFormat="0" applyBorder="0" applyAlignment="0" applyProtection="0"/>
    <xf numFmtId="0" fontId="7" fillId="3" borderId="0" applyNumberFormat="0" applyBorder="0" applyAlignment="0" applyProtection="0"/>
    <xf numFmtId="260" fontId="164" fillId="0" borderId="7">
      <alignment vertical="top"/>
    </xf>
    <xf numFmtId="0" fontId="165" fillId="0" borderId="0" applyNumberFormat="0" applyFill="0" applyBorder="0" applyAlignment="0" applyProtection="0"/>
    <xf numFmtId="261" fontId="25" fillId="0" borderId="0" applyBorder="0" applyProtection="0"/>
    <xf numFmtId="0" fontId="11" fillId="0" borderId="0" applyNumberFormat="0" applyFill="0" applyBorder="0" applyAlignment="0" applyProtection="0"/>
    <xf numFmtId="0" fontId="152" fillId="29" borderId="14" applyNumberFormat="0" applyFont="0" applyAlignment="0" applyProtection="0"/>
    <xf numFmtId="0" fontId="25" fillId="29" borderId="27" applyNumberFormat="0" applyFont="0" applyAlignment="0" applyProtection="0"/>
    <xf numFmtId="0" fontId="25" fillId="29" borderId="27" applyNumberFormat="0" applyFont="0" applyAlignment="0" applyProtection="0"/>
    <xf numFmtId="0" fontId="25" fillId="29" borderId="27" applyNumberFormat="0" applyFont="0" applyAlignment="0" applyProtection="0"/>
    <xf numFmtId="0" fontId="25" fillId="29" borderId="27" applyNumberFormat="0" applyFont="0" applyAlignment="0" applyProtection="0"/>
    <xf numFmtId="0" fontId="25" fillId="29" borderId="27" applyNumberFormat="0" applyFont="0" applyAlignment="0" applyProtection="0"/>
    <xf numFmtId="0" fontId="25" fillId="29" borderId="27" applyNumberFormat="0" applyFont="0" applyAlignment="0" applyProtection="0"/>
    <xf numFmtId="0" fontId="25" fillId="29" borderId="27" applyNumberFormat="0" applyFont="0" applyAlignment="0" applyProtection="0"/>
    <xf numFmtId="0" fontId="25" fillId="29" borderId="27" applyNumberFormat="0" applyFont="0" applyAlignment="0" applyProtection="0"/>
    <xf numFmtId="0" fontId="25" fillId="29" borderId="27" applyNumberFormat="0" applyFont="0" applyAlignment="0" applyProtection="0"/>
    <xf numFmtId="0" fontId="25" fillId="29" borderId="27" applyNumberFormat="0" applyFont="0" applyAlignment="0" applyProtection="0"/>
    <xf numFmtId="0" fontId="25" fillId="29" borderId="27" applyNumberFormat="0" applyFont="0" applyAlignment="0" applyProtection="0"/>
    <xf numFmtId="0" fontId="25" fillId="29" borderId="27" applyNumberFormat="0" applyFont="0" applyAlignment="0" applyProtection="0"/>
    <xf numFmtId="0" fontId="25" fillId="29" borderId="27" applyNumberFormat="0" applyFont="0" applyAlignment="0" applyProtection="0"/>
    <xf numFmtId="0" fontId="25" fillId="29" borderId="27" applyNumberFormat="0" applyFont="0" applyAlignment="0" applyProtection="0"/>
    <xf numFmtId="0" fontId="25" fillId="29" borderId="27" applyNumberFormat="0" applyFont="0" applyAlignment="0" applyProtection="0"/>
    <xf numFmtId="0" fontId="25" fillId="29" borderId="27" applyNumberFormat="0" applyFont="0" applyAlignment="0" applyProtection="0"/>
    <xf numFmtId="49" fontId="144" fillId="0" borderId="10">
      <alignment horizontal="left" vertical="center"/>
    </xf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58" fontId="166" fillId="0" borderId="7"/>
    <xf numFmtId="262" fontId="167" fillId="0" borderId="0" applyFont="0" applyFill="0" applyBorder="0" applyAlignment="0" applyProtection="0"/>
    <xf numFmtId="0" fontId="168" fillId="0" borderId="39" applyNumberFormat="0" applyFill="0" applyAlignment="0" applyProtection="0"/>
    <xf numFmtId="0" fontId="9" fillId="0" borderId="4" applyNumberFormat="0" applyFill="0" applyAlignment="0" applyProtection="0"/>
    <xf numFmtId="0" fontId="18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45" fillId="0" borderId="0" applyNumberFormat="0" applyFont="0" applyFill="0" applyBorder="0" applyAlignment="0" applyProtection="0">
      <alignment vertical="top"/>
    </xf>
    <xf numFmtId="0" fontId="45" fillId="0" borderId="0" applyNumberFormat="0" applyFont="0" applyFill="0" applyBorder="0" applyAlignment="0" applyProtection="0">
      <alignment vertical="top"/>
    </xf>
    <xf numFmtId="0" fontId="25" fillId="0" borderId="0">
      <alignment vertical="justify"/>
    </xf>
    <xf numFmtId="49" fontId="35" fillId="0" borderId="7" applyNumberFormat="0" applyFill="0" applyAlignment="0" applyProtection="0"/>
    <xf numFmtId="49" fontId="144" fillId="0" borderId="7" applyNumberFormat="0" applyFill="0" applyAlignment="0" applyProtection="0"/>
    <xf numFmtId="0" fontId="1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9" fontId="35" fillId="0" borderId="0"/>
    <xf numFmtId="263" fontId="167" fillId="0" borderId="0" applyFont="0" applyFill="0" applyBorder="0" applyAlignment="0" applyProtection="0"/>
    <xf numFmtId="165" fontId="169" fillId="0" borderId="0" applyFont="0" applyFill="0" applyBorder="0" applyProtection="0">
      <alignment horizontal="right" vertical="top"/>
      <protection locked="0"/>
    </xf>
    <xf numFmtId="263" fontId="170" fillId="0" borderId="40" applyFont="0" applyFill="0" applyBorder="0" applyAlignment="0" applyProtection="0">
      <alignment horizontal="center" vertical="center" wrapText="1"/>
    </xf>
    <xf numFmtId="263" fontId="171" fillId="0" borderId="0" applyFont="0" applyFill="0" applyBorder="0" applyAlignment="0" applyProtection="0"/>
    <xf numFmtId="38" fontId="25" fillId="0" borderId="0" applyFont="0" applyFill="0" applyBorder="0" applyAlignment="0" applyProtection="0"/>
    <xf numFmtId="169" fontId="14" fillId="0" borderId="0" applyFont="0" applyFill="0" applyBorder="0" applyAlignment="0" applyProtection="0"/>
    <xf numFmtId="264" fontId="14" fillId="0" borderId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58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9" fillId="0" borderId="0"/>
    <xf numFmtId="193" fontId="1" fillId="0" borderId="0" applyFont="0" applyFill="0" applyBorder="0" applyAlignment="0" applyProtection="0"/>
    <xf numFmtId="193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47" fillId="0" borderId="0" applyFont="0" applyFill="0" applyBorder="0" applyAlignment="0" applyProtection="0"/>
    <xf numFmtId="193" fontId="16" fillId="0" borderId="0" applyFont="0" applyFill="0" applyBorder="0" applyAlignment="0" applyProtection="0"/>
    <xf numFmtId="193" fontId="25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4" fontId="14" fillId="0" borderId="0" applyFill="0" applyBorder="0" applyAlignment="0" applyProtection="0"/>
    <xf numFmtId="193" fontId="46" fillId="0" borderId="0" applyFont="0" applyFill="0" applyBorder="0" applyAlignment="0" applyProtection="0"/>
    <xf numFmtId="43" fontId="14" fillId="0" borderId="0" applyFont="0" applyFill="0" applyBorder="0" applyAlignment="0" applyProtection="0"/>
    <xf numFmtId="193" fontId="46" fillId="0" borderId="0" applyFont="0" applyFill="0" applyBorder="0" applyAlignment="0" applyProtection="0"/>
    <xf numFmtId="19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4" fillId="0" borderId="0" applyFill="0" applyBorder="0" applyAlignment="0" applyProtection="0"/>
    <xf numFmtId="193" fontId="46" fillId="0" borderId="0" applyFont="0" applyFill="0" applyBorder="0" applyAlignment="0" applyProtection="0"/>
    <xf numFmtId="43" fontId="14" fillId="0" borderId="0" applyFont="0" applyFill="0" applyBorder="0" applyAlignment="0" applyProtection="0"/>
    <xf numFmtId="193" fontId="46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4" fillId="0" borderId="0" applyFont="0" applyFill="0" applyBorder="0" applyAlignment="0" applyProtection="0"/>
    <xf numFmtId="193" fontId="111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4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4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4" fillId="0" borderId="0" applyFont="0" applyFill="0" applyBorder="0" applyAlignment="0" applyProtection="0"/>
    <xf numFmtId="19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3" fontId="46" fillId="0" borderId="0" applyFont="0" applyFill="0" applyBorder="0" applyAlignment="0" applyProtection="0"/>
    <xf numFmtId="193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2" fillId="22" borderId="0" applyNumberFormat="0" applyBorder="0" applyAlignment="0" applyProtection="0"/>
    <xf numFmtId="0" fontId="6" fillId="2" borderId="0" applyNumberFormat="0" applyBorder="0" applyAlignment="0" applyProtection="0"/>
    <xf numFmtId="4" fontId="14" fillId="0" borderId="7"/>
    <xf numFmtId="37" fontId="25" fillId="0" borderId="0" applyFont="0" applyBorder="0" applyAlignment="0" applyProtection="0"/>
    <xf numFmtId="169" fontId="37" fillId="0" borderId="0">
      <protection locked="0"/>
    </xf>
    <xf numFmtId="49" fontId="173" fillId="0" borderId="7">
      <alignment horizontal="center" vertical="center" wrapText="1"/>
    </xf>
    <xf numFmtId="49" fontId="174" fillId="0" borderId="7" applyNumberFormat="0" applyFill="0" applyAlignment="0" applyProtection="0"/>
    <xf numFmtId="0" fontId="1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0">
    <xf numFmtId="0" fontId="0" fillId="0" borderId="0" xfId="0"/>
    <xf numFmtId="0" fontId="15" fillId="0" borderId="0" xfId="2" applyFont="1" applyAlignment="1">
      <alignment horizontal="center" vertical="center" wrapText="1"/>
    </xf>
    <xf numFmtId="0" fontId="15" fillId="0" borderId="0" xfId="2" applyFont="1" applyAlignment="1">
      <alignment horizontal="left"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2" applyFont="1" applyAlignment="1">
      <alignment vertical="center" wrapText="1"/>
    </xf>
    <xf numFmtId="0" fontId="17" fillId="0" borderId="0" xfId="0" applyFont="1" applyFill="1" applyAlignment="1">
      <alignment horizontal="right" vertical="center" wrapText="1"/>
    </xf>
    <xf numFmtId="0" fontId="15" fillId="0" borderId="0" xfId="2" applyFont="1" applyAlignment="1">
      <alignment horizontal="right" vertical="center" wrapText="1"/>
    </xf>
    <xf numFmtId="0" fontId="15" fillId="0" borderId="0" xfId="3" applyFont="1" applyFill="1" applyAlignment="1">
      <alignment horizontal="center" vertical="center" wrapText="1"/>
    </xf>
    <xf numFmtId="0" fontId="15" fillId="0" borderId="0" xfId="4" applyFont="1" applyFill="1" applyAlignment="1">
      <alignment horizontal="center" vertical="center" wrapText="1"/>
    </xf>
    <xf numFmtId="0" fontId="15" fillId="0" borderId="0" xfId="2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5" fillId="0" borderId="6" xfId="3" applyFont="1" applyFill="1" applyBorder="1" applyAlignment="1">
      <alignment horizontal="center" vertical="center" wrapText="1"/>
    </xf>
    <xf numFmtId="3" fontId="15" fillId="0" borderId="7" xfId="5" applyNumberFormat="1" applyFont="1" applyFill="1" applyBorder="1" applyAlignment="1">
      <alignment horizontal="center" vertical="center" wrapText="1"/>
    </xf>
    <xf numFmtId="0" fontId="15" fillId="0" borderId="8" xfId="6" applyFont="1" applyFill="1" applyBorder="1" applyAlignment="1">
      <alignment horizontal="center" vertical="center" wrapText="1"/>
    </xf>
    <xf numFmtId="0" fontId="15" fillId="0" borderId="6" xfId="6" applyFont="1" applyFill="1" applyBorder="1" applyAlignment="1">
      <alignment horizontal="center" vertical="center" wrapText="1"/>
    </xf>
    <xf numFmtId="0" fontId="15" fillId="0" borderId="7" xfId="3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7" xfId="6" applyFont="1" applyFill="1" applyBorder="1" applyAlignment="1">
      <alignment horizontal="center" vertical="center" wrapText="1"/>
    </xf>
    <xf numFmtId="0" fontId="15" fillId="0" borderId="0" xfId="6" applyFont="1" applyFill="1" applyAlignment="1">
      <alignment horizontal="center" vertical="center" wrapText="1"/>
    </xf>
    <xf numFmtId="0" fontId="21" fillId="0" borderId="7" xfId="2" applyFont="1" applyFill="1" applyBorder="1" applyAlignment="1">
      <alignment horizontal="center" vertical="center" wrapText="1"/>
    </xf>
    <xf numFmtId="0" fontId="21" fillId="0" borderId="7" xfId="2" applyFont="1" applyFill="1" applyBorder="1" applyAlignment="1">
      <alignment horizontal="left" vertical="center" wrapText="1"/>
    </xf>
    <xf numFmtId="3" fontId="21" fillId="0" borderId="7" xfId="2" applyNumberFormat="1" applyFont="1" applyFill="1" applyBorder="1" applyAlignment="1">
      <alignment horizontal="center" vertical="center" wrapText="1"/>
    </xf>
    <xf numFmtId="9" fontId="21" fillId="0" borderId="7" xfId="1" applyFont="1" applyFill="1" applyBorder="1" applyAlignment="1">
      <alignment horizontal="center" vertical="center" wrapText="1"/>
    </xf>
    <xf numFmtId="3" fontId="21" fillId="11" borderId="7" xfId="2" applyNumberFormat="1" applyFont="1" applyFill="1" applyBorder="1" applyAlignment="1">
      <alignment horizontal="center" vertical="center" wrapText="1"/>
    </xf>
    <xf numFmtId="0" fontId="23" fillId="0" borderId="7" xfId="2" applyFont="1" applyFill="1" applyBorder="1" applyAlignment="1">
      <alignment horizontal="center" vertical="center" wrapText="1"/>
    </xf>
    <xf numFmtId="0" fontId="23" fillId="0" borderId="7" xfId="2" applyFont="1" applyFill="1" applyBorder="1" applyAlignment="1">
      <alignment horizontal="left" vertical="center" wrapText="1"/>
    </xf>
    <xf numFmtId="0" fontId="24" fillId="0" borderId="7" xfId="2" applyFont="1" applyFill="1" applyBorder="1" applyAlignment="1">
      <alignment horizontal="center" vertical="center" wrapText="1"/>
    </xf>
    <xf numFmtId="3" fontId="23" fillId="0" borderId="7" xfId="2" applyNumberFormat="1" applyFont="1" applyFill="1" applyBorder="1" applyAlignment="1">
      <alignment horizontal="center" vertical="center" wrapText="1"/>
    </xf>
    <xf numFmtId="3" fontId="23" fillId="0" borderId="7" xfId="2" applyNumberFormat="1" applyFont="1" applyBorder="1" applyAlignment="1">
      <alignment horizontal="center" vertical="center" wrapText="1"/>
    </xf>
    <xf numFmtId="9" fontId="23" fillId="0" borderId="7" xfId="1" applyFont="1" applyFill="1" applyBorder="1" applyAlignment="1">
      <alignment horizontal="center" vertical="center" wrapText="1"/>
    </xf>
    <xf numFmtId="0" fontId="23" fillId="0" borderId="0" xfId="2" applyFont="1" applyAlignment="1">
      <alignment vertical="center" wrapText="1"/>
    </xf>
    <xf numFmtId="3" fontId="23" fillId="11" borderId="7" xfId="2" applyNumberFormat="1" applyFont="1" applyFill="1" applyBorder="1" applyAlignment="1">
      <alignment horizontal="center" vertical="center" wrapText="1"/>
    </xf>
    <xf numFmtId="3" fontId="24" fillId="0" borderId="7" xfId="2" applyNumberFormat="1" applyFont="1" applyFill="1" applyBorder="1" applyAlignment="1">
      <alignment horizontal="center" vertical="center" wrapText="1"/>
    </xf>
    <xf numFmtId="3" fontId="24" fillId="11" borderId="7" xfId="2" applyNumberFormat="1" applyFont="1" applyFill="1" applyBorder="1" applyAlignment="1">
      <alignment horizontal="center" vertical="center" wrapText="1"/>
    </xf>
    <xf numFmtId="0" fontId="23" fillId="0" borderId="7" xfId="3" applyFont="1" applyFill="1" applyBorder="1" applyAlignment="1">
      <alignment vertical="center" wrapText="1"/>
    </xf>
    <xf numFmtId="3" fontId="21" fillId="0" borderId="7" xfId="2" applyNumberFormat="1" applyFont="1" applyBorder="1" applyAlignment="1">
      <alignment horizontal="center" vertical="center" wrapText="1"/>
    </xf>
    <xf numFmtId="3" fontId="21" fillId="0" borderId="7" xfId="2" applyNumberFormat="1" applyFont="1" applyFill="1" applyBorder="1" applyAlignment="1">
      <alignment horizontal="left" vertical="center" wrapText="1"/>
    </xf>
    <xf numFmtId="3" fontId="23" fillId="0" borderId="7" xfId="2" applyNumberFormat="1" applyFont="1" applyFill="1" applyBorder="1" applyAlignment="1">
      <alignment horizontal="left" vertical="center" wrapText="1"/>
    </xf>
    <xf numFmtId="0" fontId="15" fillId="0" borderId="6" xfId="2" applyFont="1" applyBorder="1" applyAlignment="1">
      <alignment vertical="center" wrapText="1"/>
    </xf>
    <xf numFmtId="0" fontId="15" fillId="0" borderId="10" xfId="2" applyFont="1" applyBorder="1" applyAlignment="1">
      <alignment vertical="center" wrapText="1"/>
    </xf>
    <xf numFmtId="0" fontId="23" fillId="0" borderId="7" xfId="7" applyFont="1" applyFill="1" applyBorder="1" applyAlignment="1">
      <alignment horizontal="left" vertical="center" wrapText="1"/>
    </xf>
    <xf numFmtId="3" fontId="15" fillId="0" borderId="7" xfId="2" applyNumberFormat="1" applyFont="1" applyBorder="1" applyAlignment="1">
      <alignment horizontal="center" vertical="center" wrapText="1"/>
    </xf>
    <xf numFmtId="9" fontId="15" fillId="0" borderId="7" xfId="1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left" vertical="center" wrapText="1"/>
    </xf>
    <xf numFmtId="3" fontId="26" fillId="0" borderId="7" xfId="2" applyNumberFormat="1" applyFont="1" applyFill="1" applyBorder="1" applyAlignment="1">
      <alignment horizontal="center" vertical="center" wrapText="1"/>
    </xf>
    <xf numFmtId="3" fontId="15" fillId="0" borderId="7" xfId="2" applyNumberFormat="1" applyFont="1" applyFill="1" applyBorder="1" applyAlignment="1">
      <alignment horizontal="center" vertical="center" wrapText="1"/>
    </xf>
    <xf numFmtId="14" fontId="15" fillId="0" borderId="7" xfId="2" applyNumberFormat="1" applyFont="1" applyFill="1" applyBorder="1" applyAlignment="1">
      <alignment horizontal="center" vertical="center" wrapText="1"/>
    </xf>
    <xf numFmtId="0" fontId="23" fillId="0" borderId="7" xfId="2" applyFont="1" applyFill="1" applyBorder="1" applyAlignment="1">
      <alignment vertical="center" wrapText="1"/>
    </xf>
    <xf numFmtId="0" fontId="15" fillId="0" borderId="7" xfId="2" applyFont="1" applyFill="1" applyBorder="1" applyAlignment="1">
      <alignment vertical="center" wrapText="1"/>
    </xf>
    <xf numFmtId="0" fontId="21" fillId="0" borderId="7" xfId="0" applyFont="1" applyFill="1" applyBorder="1" applyAlignment="1">
      <alignment vertical="center" wrapText="1"/>
    </xf>
    <xf numFmtId="164" fontId="21" fillId="0" borderId="7" xfId="2" applyNumberFormat="1" applyFont="1" applyFill="1" applyBorder="1" applyAlignment="1">
      <alignment horizontal="center" vertical="center" wrapText="1"/>
    </xf>
    <xf numFmtId="4" fontId="21" fillId="0" borderId="7" xfId="2" applyNumberFormat="1" applyFont="1" applyBorder="1" applyAlignment="1">
      <alignment horizontal="center" vertical="center" wrapText="1"/>
    </xf>
    <xf numFmtId="164" fontId="23" fillId="0" borderId="7" xfId="2" applyNumberFormat="1" applyFont="1" applyFill="1" applyBorder="1" applyAlignment="1">
      <alignment horizontal="center" vertical="center" wrapText="1"/>
    </xf>
    <xf numFmtId="4" fontId="23" fillId="0" borderId="7" xfId="2" applyNumberFormat="1" applyFont="1" applyBorder="1" applyAlignment="1">
      <alignment horizontal="center" vertical="center" wrapText="1"/>
    </xf>
    <xf numFmtId="0" fontId="21" fillId="0" borderId="7" xfId="2" applyFont="1" applyFill="1" applyBorder="1" applyAlignment="1">
      <alignment horizontal="center" vertical="top" wrapText="1"/>
    </xf>
    <xf numFmtId="4" fontId="21" fillId="0" borderId="7" xfId="2" applyNumberFormat="1" applyFont="1" applyFill="1" applyBorder="1" applyAlignment="1">
      <alignment horizontal="center" vertical="center" wrapText="1"/>
    </xf>
    <xf numFmtId="4" fontId="23" fillId="0" borderId="7" xfId="2" applyNumberFormat="1" applyFont="1" applyFill="1" applyBorder="1" applyAlignment="1">
      <alignment horizontal="center" vertical="center" wrapText="1"/>
    </xf>
    <xf numFmtId="0" fontId="15" fillId="0" borderId="9" xfId="2" applyFont="1" applyBorder="1" applyAlignment="1">
      <alignment vertical="center" wrapText="1"/>
    </xf>
    <xf numFmtId="0" fontId="21" fillId="0" borderId="0" xfId="2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4" fontId="21" fillId="0" borderId="0" xfId="2" applyNumberFormat="1" applyFont="1" applyFill="1" applyBorder="1" applyAlignment="1">
      <alignment horizontal="center" vertical="center" wrapText="1"/>
    </xf>
    <xf numFmtId="164" fontId="21" fillId="0" borderId="0" xfId="2" applyNumberFormat="1" applyFont="1" applyFill="1" applyBorder="1" applyAlignment="1">
      <alignment horizontal="center" vertical="center" wrapText="1"/>
    </xf>
    <xf numFmtId="4" fontId="21" fillId="0" borderId="0" xfId="2" applyNumberFormat="1" applyFont="1" applyBorder="1" applyAlignment="1">
      <alignment horizontal="center" vertical="center" wrapText="1"/>
    </xf>
    <xf numFmtId="10" fontId="21" fillId="0" borderId="0" xfId="1" applyNumberFormat="1" applyFont="1" applyFill="1" applyBorder="1" applyAlignment="1">
      <alignment horizontal="center" vertical="center" wrapText="1"/>
    </xf>
    <xf numFmtId="0" fontId="15" fillId="0" borderId="0" xfId="2" applyFont="1" applyBorder="1" applyAlignment="1">
      <alignment horizontal="center" vertical="center" wrapText="1"/>
    </xf>
    <xf numFmtId="4" fontId="23" fillId="0" borderId="0" xfId="2" applyNumberFormat="1" applyFont="1" applyFill="1" applyBorder="1" applyAlignment="1">
      <alignment horizontal="center" vertical="center" wrapText="1"/>
    </xf>
    <xf numFmtId="3" fontId="23" fillId="0" borderId="0" xfId="2" applyNumberFormat="1" applyFont="1" applyBorder="1" applyAlignment="1">
      <alignment horizontal="center" vertical="center" wrapText="1"/>
    </xf>
    <xf numFmtId="0" fontId="23" fillId="0" borderId="0" xfId="2" applyFont="1" applyFill="1" applyBorder="1" applyAlignment="1">
      <alignment horizontal="center" vertical="center" wrapText="1"/>
    </xf>
    <xf numFmtId="0" fontId="23" fillId="0" borderId="0" xfId="2" applyFont="1" applyBorder="1" applyAlignment="1">
      <alignment horizontal="center" vertical="center" wrapText="1"/>
    </xf>
    <xf numFmtId="4" fontId="15" fillId="0" borderId="0" xfId="2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3" fontId="15" fillId="0" borderId="0" xfId="0" applyNumberFormat="1" applyFont="1" applyFill="1" applyAlignment="1">
      <alignment horizontal="center" vertical="center"/>
    </xf>
    <xf numFmtId="3" fontId="15" fillId="0" borderId="0" xfId="6" applyNumberFormat="1" applyFont="1" applyFill="1" applyAlignment="1">
      <alignment horizontal="center" vertical="center" wrapText="1"/>
    </xf>
    <xf numFmtId="0" fontId="15" fillId="0" borderId="0" xfId="4" applyFont="1" applyFill="1" applyAlignment="1">
      <alignment vertical="center" wrapText="1"/>
    </xf>
    <xf numFmtId="0" fontId="15" fillId="0" borderId="0" xfId="3" applyFont="1" applyFill="1" applyAlignment="1">
      <alignment horizontal="center" vertical="top" wrapText="1"/>
    </xf>
    <xf numFmtId="0" fontId="24" fillId="0" borderId="0" xfId="3" applyFont="1" applyFill="1" applyAlignment="1">
      <alignment horizontal="center" vertical="top" wrapText="1"/>
    </xf>
    <xf numFmtId="3" fontId="15" fillId="0" borderId="0" xfId="6" applyNumberFormat="1" applyFont="1" applyFill="1" applyAlignment="1">
      <alignment horizontal="center" vertical="top" wrapText="1"/>
    </xf>
    <xf numFmtId="0" fontId="15" fillId="0" borderId="0" xfId="4" applyFont="1" applyFill="1" applyAlignment="1">
      <alignment vertical="top" wrapText="1"/>
    </xf>
    <xf numFmtId="0" fontId="17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77" fillId="0" borderId="0" xfId="0" applyFont="1" applyFill="1" applyAlignment="1">
      <alignment horizontal="center" vertical="top" wrapText="1"/>
    </xf>
    <xf numFmtId="0" fontId="15" fillId="0" borderId="0" xfId="4" applyFont="1" applyFill="1" applyAlignment="1">
      <alignment horizontal="center" vertical="top" wrapText="1"/>
    </xf>
    <xf numFmtId="0" fontId="15" fillId="0" borderId="7" xfId="3" applyFont="1" applyFill="1" applyBorder="1" applyAlignment="1">
      <alignment horizontal="center" vertical="top" wrapText="1"/>
    </xf>
    <xf numFmtId="3" fontId="15" fillId="0" borderId="7" xfId="5" applyNumberFormat="1" applyFont="1" applyFill="1" applyBorder="1" applyAlignment="1">
      <alignment horizontal="center" vertical="top" wrapText="1"/>
    </xf>
    <xf numFmtId="0" fontId="15" fillId="0" borderId="7" xfId="6" applyFont="1" applyFill="1" applyBorder="1" applyAlignment="1">
      <alignment horizontal="center" vertical="top" wrapText="1"/>
    </xf>
    <xf numFmtId="0" fontId="21" fillId="0" borderId="7" xfId="3" applyFont="1" applyFill="1" applyBorder="1" applyAlignment="1">
      <alignment horizontal="center" vertical="center" wrapText="1"/>
    </xf>
    <xf numFmtId="0" fontId="21" fillId="0" borderId="7" xfId="3" applyFont="1" applyFill="1" applyBorder="1" applyAlignment="1">
      <alignment vertical="center" wrapText="1"/>
    </xf>
    <xf numFmtId="3" fontId="21" fillId="0" borderId="7" xfId="3" applyNumberFormat="1" applyFont="1" applyFill="1" applyBorder="1" applyAlignment="1">
      <alignment horizontal="center" vertical="center" wrapText="1"/>
    </xf>
    <xf numFmtId="3" fontId="21" fillId="0" borderId="7" xfId="1" applyNumberFormat="1" applyFont="1" applyFill="1" applyBorder="1" applyAlignment="1">
      <alignment horizontal="center" vertical="center" wrapText="1"/>
    </xf>
    <xf numFmtId="3" fontId="21" fillId="0" borderId="7" xfId="4" applyNumberFormat="1" applyFont="1" applyFill="1" applyBorder="1" applyAlignment="1">
      <alignment horizontal="center" vertical="center" wrapText="1"/>
    </xf>
    <xf numFmtId="0" fontId="23" fillId="0" borderId="7" xfId="3" applyFont="1" applyFill="1" applyBorder="1" applyAlignment="1">
      <alignment horizontal="center" vertical="center" wrapText="1"/>
    </xf>
    <xf numFmtId="3" fontId="23" fillId="0" borderId="7" xfId="3" applyNumberFormat="1" applyFont="1" applyFill="1" applyBorder="1" applyAlignment="1">
      <alignment horizontal="center" vertical="center" wrapText="1"/>
    </xf>
    <xf numFmtId="3" fontId="15" fillId="0" borderId="7" xfId="1" applyNumberFormat="1" applyFont="1" applyFill="1" applyBorder="1" applyAlignment="1">
      <alignment horizontal="center" vertical="center" wrapText="1"/>
    </xf>
    <xf numFmtId="0" fontId="23" fillId="0" borderId="0" xfId="4" applyFont="1" applyFill="1" applyAlignment="1">
      <alignment vertical="center" wrapText="1"/>
    </xf>
    <xf numFmtId="0" fontId="23" fillId="0" borderId="7" xfId="0" applyFont="1" applyFill="1" applyBorder="1" applyAlignment="1">
      <alignment vertical="center" wrapText="1"/>
    </xf>
    <xf numFmtId="3" fontId="23" fillId="0" borderId="7" xfId="5" applyNumberFormat="1" applyFont="1" applyFill="1" applyBorder="1" applyAlignment="1">
      <alignment vertical="center" wrapText="1"/>
    </xf>
    <xf numFmtId="3" fontId="23" fillId="0" borderId="7" xfId="3" applyNumberFormat="1" applyFont="1" applyFill="1" applyBorder="1" applyAlignment="1">
      <alignment horizontal="left" vertical="center" wrapText="1"/>
    </xf>
    <xf numFmtId="3" fontId="24" fillId="0" borderId="7" xfId="3" applyNumberFormat="1" applyFont="1" applyFill="1" applyBorder="1" applyAlignment="1">
      <alignment horizontal="center" vertical="center" wrapText="1"/>
    </xf>
    <xf numFmtId="9" fontId="24" fillId="0" borderId="7" xfId="1" applyFont="1" applyFill="1" applyBorder="1" applyAlignment="1">
      <alignment horizontal="center" vertical="center" wrapText="1"/>
    </xf>
    <xf numFmtId="3" fontId="23" fillId="11" borderId="7" xfId="3" applyNumberFormat="1" applyFont="1" applyFill="1" applyBorder="1" applyAlignment="1">
      <alignment horizontal="center" vertical="center" wrapText="1"/>
    </xf>
    <xf numFmtId="3" fontId="21" fillId="11" borderId="7" xfId="3" applyNumberFormat="1" applyFont="1" applyFill="1" applyBorder="1" applyAlignment="1">
      <alignment horizontal="center" vertical="center" wrapText="1"/>
    </xf>
    <xf numFmtId="16" fontId="23" fillId="0" borderId="7" xfId="3" applyNumberFormat="1" applyFont="1" applyFill="1" applyBorder="1" applyAlignment="1">
      <alignment horizontal="center" vertical="center" wrapText="1"/>
    </xf>
    <xf numFmtId="4" fontId="15" fillId="0" borderId="0" xfId="4" applyNumberFormat="1" applyFont="1" applyFill="1" applyAlignment="1">
      <alignment vertical="center" wrapText="1"/>
    </xf>
    <xf numFmtId="3" fontId="21" fillId="11" borderId="7" xfId="1" applyNumberFormat="1" applyFont="1" applyFill="1" applyBorder="1" applyAlignment="1">
      <alignment horizontal="center" vertical="center" wrapText="1"/>
    </xf>
    <xf numFmtId="3" fontId="23" fillId="0" borderId="7" xfId="4" applyNumberFormat="1" applyFont="1" applyFill="1" applyBorder="1" applyAlignment="1">
      <alignment horizontal="center" vertical="center" wrapText="1"/>
    </xf>
    <xf numFmtId="3" fontId="23" fillId="11" borderId="7" xfId="4" applyNumberFormat="1" applyFont="1" applyFill="1" applyBorder="1" applyAlignment="1">
      <alignment horizontal="center" vertical="center" wrapText="1"/>
    </xf>
    <xf numFmtId="209" fontId="23" fillId="0" borderId="7" xfId="1" applyNumberFormat="1" applyFont="1" applyFill="1" applyBorder="1" applyAlignment="1">
      <alignment horizontal="center" vertical="center" wrapText="1"/>
    </xf>
    <xf numFmtId="0" fontId="21" fillId="0" borderId="7" xfId="845" applyFont="1" applyFill="1" applyBorder="1" applyAlignment="1">
      <alignment horizontal="center" vertical="center" wrapText="1"/>
    </xf>
    <xf numFmtId="0" fontId="23" fillId="0" borderId="7" xfId="4" applyFont="1" applyFill="1" applyBorder="1" applyAlignment="1">
      <alignment vertical="center" wrapText="1"/>
    </xf>
    <xf numFmtId="0" fontId="23" fillId="0" borderId="7" xfId="845" applyFont="1" applyFill="1" applyBorder="1" applyAlignment="1">
      <alignment horizontal="center" vertical="center" wrapText="1"/>
    </xf>
    <xf numFmtId="3" fontId="23" fillId="0" borderId="7" xfId="845" applyNumberFormat="1" applyFont="1" applyFill="1" applyBorder="1" applyAlignment="1">
      <alignment horizontal="center" vertical="center" wrapText="1"/>
    </xf>
    <xf numFmtId="0" fontId="23" fillId="0" borderId="7" xfId="3" applyFont="1" applyFill="1" applyBorder="1" applyAlignment="1">
      <alignment horizontal="center" vertical="top" wrapText="1"/>
    </xf>
    <xf numFmtId="0" fontId="23" fillId="0" borderId="7" xfId="4" applyFont="1" applyFill="1" applyBorder="1" applyAlignment="1">
      <alignment vertical="top" wrapText="1"/>
    </xf>
    <xf numFmtId="2" fontId="23" fillId="0" borderId="7" xfId="3" applyNumberFormat="1" applyFont="1" applyFill="1" applyBorder="1" applyAlignment="1">
      <alignment horizontal="center" vertical="center" wrapText="1"/>
    </xf>
    <xf numFmtId="3" fontId="23" fillId="0" borderId="7" xfId="3" applyNumberFormat="1" applyFont="1" applyFill="1" applyBorder="1" applyAlignment="1">
      <alignment vertical="center" wrapText="1"/>
    </xf>
    <xf numFmtId="1" fontId="21" fillId="0" borderId="7" xfId="3" applyNumberFormat="1" applyFont="1" applyFill="1" applyBorder="1" applyAlignment="1">
      <alignment horizontal="center" vertical="center" wrapText="1"/>
    </xf>
    <xf numFmtId="0" fontId="23" fillId="0" borderId="7" xfId="845" applyFont="1" applyFill="1" applyBorder="1" applyAlignment="1">
      <alignment vertical="center" wrapText="1"/>
    </xf>
    <xf numFmtId="0" fontId="24" fillId="0" borderId="7" xfId="3" applyFont="1" applyFill="1" applyBorder="1" applyAlignment="1">
      <alignment horizontal="center" vertical="center" wrapText="1"/>
    </xf>
    <xf numFmtId="0" fontId="178" fillId="0" borderId="7" xfId="2" applyFont="1" applyFill="1" applyBorder="1" applyAlignment="1">
      <alignment horizontal="left" vertical="center" wrapText="1"/>
    </xf>
    <xf numFmtId="164" fontId="21" fillId="0" borderId="7" xfId="3" applyNumberFormat="1" applyFont="1" applyFill="1" applyBorder="1" applyAlignment="1">
      <alignment horizontal="center" vertical="center" wrapText="1"/>
    </xf>
    <xf numFmtId="0" fontId="21" fillId="0" borderId="6" xfId="845" applyFont="1" applyFill="1" applyBorder="1" applyAlignment="1">
      <alignment horizontal="center" vertical="center" wrapText="1"/>
    </xf>
    <xf numFmtId="164" fontId="23" fillId="0" borderId="7" xfId="3" applyNumberFormat="1" applyFont="1" applyFill="1" applyBorder="1" applyAlignment="1">
      <alignment horizontal="center" vertical="center" wrapText="1"/>
    </xf>
    <xf numFmtId="9" fontId="21" fillId="0" borderId="7" xfId="3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4" fontId="21" fillId="0" borderId="7" xfId="3" applyNumberFormat="1" applyFont="1" applyFill="1" applyBorder="1" applyAlignment="1">
      <alignment horizontal="center" vertical="center" wrapText="1"/>
    </xf>
    <xf numFmtId="0" fontId="21" fillId="0" borderId="0" xfId="4" applyFont="1" applyFill="1" applyAlignment="1">
      <alignment vertical="center" wrapText="1"/>
    </xf>
    <xf numFmtId="4" fontId="23" fillId="0" borderId="7" xfId="3" applyNumberFormat="1" applyFont="1" applyFill="1" applyBorder="1" applyAlignment="1">
      <alignment horizontal="center" vertical="center" wrapText="1"/>
    </xf>
    <xf numFmtId="0" fontId="15" fillId="11" borderId="0" xfId="0" applyFont="1" applyFill="1" applyAlignment="1">
      <alignment vertical="center" wrapText="1"/>
    </xf>
    <xf numFmtId="0" fontId="179" fillId="0" borderId="0" xfId="0" applyFont="1" applyAlignment="1">
      <alignment horizontal="center" vertical="center" wrapText="1"/>
    </xf>
    <xf numFmtId="0" fontId="179" fillId="0" borderId="0" xfId="0" applyFont="1" applyAlignment="1">
      <alignment vertical="center" wrapText="1"/>
    </xf>
    <xf numFmtId="0" fontId="17" fillId="0" borderId="0" xfId="0" applyFont="1" applyFill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3" fontId="15" fillId="11" borderId="7" xfId="5" applyNumberFormat="1" applyFont="1" applyFill="1" applyBorder="1" applyAlignment="1">
      <alignment horizontal="center" vertical="center" wrapText="1"/>
    </xf>
    <xf numFmtId="3" fontId="21" fillId="11" borderId="7" xfId="0" applyNumberFormat="1" applyFont="1" applyFill="1" applyBorder="1" applyAlignment="1">
      <alignment horizontal="center" vertical="center" wrapText="1"/>
    </xf>
    <xf numFmtId="3" fontId="21" fillId="0" borderId="7" xfId="0" applyNumberFormat="1" applyFont="1" applyFill="1" applyBorder="1" applyAlignment="1">
      <alignment horizontal="center" vertical="center" wrapText="1"/>
    </xf>
    <xf numFmtId="1" fontId="15" fillId="0" borderId="6" xfId="1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16" fontId="23" fillId="0" borderId="7" xfId="0" applyNumberFormat="1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3" fontId="23" fillId="11" borderId="7" xfId="0" applyNumberFormat="1" applyFont="1" applyFill="1" applyBorder="1" applyAlignment="1">
      <alignment horizontal="center" vertical="center" wrapText="1"/>
    </xf>
    <xf numFmtId="3" fontId="23" fillId="0" borderId="7" xfId="0" applyNumberFormat="1" applyFont="1" applyFill="1" applyBorder="1" applyAlignment="1">
      <alignment horizontal="center" vertical="center" wrapText="1"/>
    </xf>
    <xf numFmtId="0" fontId="179" fillId="0" borderId="0" xfId="0" applyFont="1" applyFill="1" applyAlignment="1">
      <alignment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180" fillId="0" borderId="0" xfId="0" applyFont="1" applyFill="1" applyAlignment="1">
      <alignment vertical="center" wrapText="1"/>
    </xf>
    <xf numFmtId="3" fontId="26" fillId="11" borderId="7" xfId="0" applyNumberFormat="1" applyFont="1" applyFill="1" applyBorder="1" applyAlignment="1">
      <alignment horizontal="center" vertical="center" wrapText="1"/>
    </xf>
    <xf numFmtId="16" fontId="15" fillId="0" borderId="7" xfId="0" applyNumberFormat="1" applyFont="1" applyFill="1" applyBorder="1" applyAlignment="1">
      <alignment horizontal="center" vertical="center" wrapText="1"/>
    </xf>
    <xf numFmtId="0" fontId="15" fillId="0" borderId="7" xfId="3" applyFont="1" applyFill="1" applyBorder="1" applyAlignment="1">
      <alignment vertical="center" wrapText="1"/>
    </xf>
    <xf numFmtId="3" fontId="15" fillId="11" borderId="7" xfId="0" applyNumberFormat="1" applyFont="1" applyFill="1" applyBorder="1" applyAlignment="1">
      <alignment horizontal="center" vertical="center" wrapText="1"/>
    </xf>
    <xf numFmtId="265" fontId="23" fillId="11" borderId="7" xfId="0" applyNumberFormat="1" applyFont="1" applyFill="1" applyBorder="1" applyAlignment="1">
      <alignment horizontal="center" vertical="center" wrapText="1"/>
    </xf>
    <xf numFmtId="0" fontId="180" fillId="0" borderId="0" xfId="0" applyFont="1" applyAlignment="1">
      <alignment vertical="center" wrapText="1"/>
    </xf>
    <xf numFmtId="16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vertical="center" wrapText="1"/>
    </xf>
    <xf numFmtId="0" fontId="23" fillId="0" borderId="9" xfId="0" applyFont="1" applyFill="1" applyBorder="1" applyAlignment="1">
      <alignment horizontal="center" vertical="center" wrapText="1"/>
    </xf>
    <xf numFmtId="3" fontId="23" fillId="0" borderId="9" xfId="0" applyNumberFormat="1" applyFont="1" applyFill="1" applyBorder="1" applyAlignment="1">
      <alignment horizontal="center" vertical="center" wrapText="1"/>
    </xf>
    <xf numFmtId="3" fontId="24" fillId="0" borderId="7" xfId="0" applyNumberFormat="1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9" fontId="21" fillId="11" borderId="7" xfId="0" applyNumberFormat="1" applyFont="1" applyFill="1" applyBorder="1" applyAlignment="1">
      <alignment horizontal="center" vertical="center" wrapText="1"/>
    </xf>
    <xf numFmtId="9" fontId="21" fillId="0" borderId="7" xfId="0" applyNumberFormat="1" applyFont="1" applyFill="1" applyBorder="1" applyAlignment="1">
      <alignment horizontal="center" vertical="center" wrapText="1"/>
    </xf>
    <xf numFmtId="4" fontId="21" fillId="11" borderId="7" xfId="0" applyNumberFormat="1" applyFont="1" applyFill="1" applyBorder="1" applyAlignment="1">
      <alignment horizontal="center" vertical="center" wrapText="1"/>
    </xf>
    <xf numFmtId="4" fontId="21" fillId="0" borderId="7" xfId="0" applyNumberFormat="1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4" fontId="23" fillId="11" borderId="7" xfId="0" applyNumberFormat="1" applyFont="1" applyFill="1" applyBorder="1" applyAlignment="1">
      <alignment horizontal="center" vertical="center" wrapText="1"/>
    </xf>
    <xf numFmtId="4" fontId="23" fillId="0" borderId="7" xfId="0" applyNumberFormat="1" applyFont="1" applyFill="1" applyBorder="1" applyAlignment="1">
      <alignment horizontal="center" vertical="center" wrapText="1"/>
    </xf>
    <xf numFmtId="9" fontId="23" fillId="0" borderId="7" xfId="1" applyNumberFormat="1" applyFont="1" applyFill="1" applyBorder="1" applyAlignment="1">
      <alignment horizontal="center" vertical="center" wrapText="1"/>
    </xf>
    <xf numFmtId="1" fontId="15" fillId="0" borderId="7" xfId="1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/>
    <xf numFmtId="0" fontId="179" fillId="0" borderId="0" xfId="0" applyFont="1"/>
    <xf numFmtId="0" fontId="24" fillId="0" borderId="0" xfId="0" applyFont="1" applyFill="1" applyAlignment="1">
      <alignment horizontal="center"/>
    </xf>
    <xf numFmtId="0" fontId="21" fillId="0" borderId="0" xfId="6" applyFont="1" applyFill="1" applyAlignment="1">
      <alignment horizontal="center" vertical="center" wrapText="1"/>
    </xf>
    <xf numFmtId="0" fontId="21" fillId="0" borderId="0" xfId="6" applyFont="1" applyFill="1" applyAlignment="1">
      <alignment vertical="center" wrapText="1"/>
    </xf>
    <xf numFmtId="0" fontId="21" fillId="0" borderId="0" xfId="3" applyFont="1" applyFill="1" applyAlignment="1">
      <alignment horizontal="center" vertical="center" wrapText="1"/>
    </xf>
    <xf numFmtId="0" fontId="21" fillId="0" borderId="0" xfId="3" applyFont="1" applyFill="1" applyAlignment="1">
      <alignment vertical="center" wrapText="1"/>
    </xf>
    <xf numFmtId="0" fontId="20" fillId="0" borderId="0" xfId="0" applyFont="1"/>
    <xf numFmtId="3" fontId="24" fillId="11" borderId="7" xfId="0" applyNumberFormat="1" applyFont="1" applyFill="1" applyBorder="1" applyAlignment="1">
      <alignment horizontal="center" vertical="center" wrapText="1"/>
    </xf>
    <xf numFmtId="0" fontId="179" fillId="0" borderId="0" xfId="0" applyFont="1" applyFill="1"/>
    <xf numFmtId="0" fontId="180" fillId="0" borderId="0" xfId="0" applyFont="1" applyFill="1"/>
    <xf numFmtId="16" fontId="23" fillId="0" borderId="7" xfId="0" applyNumberFormat="1" applyFont="1" applyFill="1" applyBorder="1" applyAlignment="1">
      <alignment horizontal="center" vertical="top" wrapText="1"/>
    </xf>
    <xf numFmtId="0" fontId="23" fillId="0" borderId="7" xfId="0" applyFont="1" applyFill="1" applyBorder="1" applyAlignment="1">
      <alignment vertical="top" wrapText="1"/>
    </xf>
    <xf numFmtId="0" fontId="23" fillId="0" borderId="7" xfId="0" applyFont="1" applyFill="1" applyBorder="1" applyAlignment="1">
      <alignment horizontal="center" vertical="top" wrapText="1"/>
    </xf>
    <xf numFmtId="3" fontId="23" fillId="0" borderId="7" xfId="0" applyNumberFormat="1" applyFont="1" applyFill="1" applyBorder="1" applyAlignment="1">
      <alignment horizontal="center" vertical="top" wrapText="1"/>
    </xf>
    <xf numFmtId="3" fontId="23" fillId="11" borderId="7" xfId="0" applyNumberFormat="1" applyFont="1" applyFill="1" applyBorder="1" applyAlignment="1">
      <alignment horizontal="center" vertical="top" wrapText="1"/>
    </xf>
    <xf numFmtId="9" fontId="23" fillId="0" borderId="7" xfId="1" applyFont="1" applyFill="1" applyBorder="1" applyAlignment="1">
      <alignment horizontal="center" vertical="top" wrapText="1"/>
    </xf>
    <xf numFmtId="0" fontId="180" fillId="0" borderId="0" xfId="0" applyFont="1"/>
    <xf numFmtId="164" fontId="21" fillId="0" borderId="7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2" fillId="0" borderId="0" xfId="2" applyFont="1" applyAlignment="1">
      <alignment horizontal="left" vertical="center" wrapText="1"/>
    </xf>
    <xf numFmtId="3" fontId="23" fillId="0" borderId="6" xfId="2" applyNumberFormat="1" applyFont="1" applyFill="1" applyBorder="1" applyAlignment="1">
      <alignment horizontal="center" vertical="center" wrapText="1"/>
    </xf>
    <xf numFmtId="3" fontId="23" fillId="0" borderId="9" xfId="2" applyNumberFormat="1" applyFont="1" applyFill="1" applyBorder="1" applyAlignment="1">
      <alignment horizontal="center" vertical="center" wrapText="1"/>
    </xf>
    <xf numFmtId="3" fontId="23" fillId="11" borderId="6" xfId="2" applyNumberFormat="1" applyFont="1" applyFill="1" applyBorder="1" applyAlignment="1">
      <alignment horizontal="center" vertical="center" wrapText="1"/>
    </xf>
    <xf numFmtId="3" fontId="23" fillId="11" borderId="9" xfId="2" applyNumberFormat="1" applyFont="1" applyFill="1" applyBorder="1" applyAlignment="1">
      <alignment horizontal="center" vertical="center" wrapText="1"/>
    </xf>
    <xf numFmtId="3" fontId="23" fillId="0" borderId="6" xfId="2" applyNumberFormat="1" applyFont="1" applyBorder="1" applyAlignment="1">
      <alignment horizontal="center" vertical="center" wrapText="1"/>
    </xf>
    <xf numFmtId="3" fontId="23" fillId="0" borderId="9" xfId="2" applyNumberFormat="1" applyFont="1" applyBorder="1" applyAlignment="1">
      <alignment horizontal="center" vertical="center" wrapText="1"/>
    </xf>
    <xf numFmtId="9" fontId="23" fillId="0" borderId="6" xfId="1" applyFont="1" applyFill="1" applyBorder="1" applyAlignment="1">
      <alignment horizontal="center" vertical="center" wrapText="1"/>
    </xf>
    <xf numFmtId="9" fontId="23" fillId="0" borderId="9" xfId="1" applyFont="1" applyFill="1" applyBorder="1" applyAlignment="1">
      <alignment horizontal="center" vertical="center" wrapText="1"/>
    </xf>
    <xf numFmtId="0" fontId="21" fillId="0" borderId="7" xfId="2" applyFont="1" applyFill="1" applyBorder="1" applyAlignment="1">
      <alignment horizontal="center" vertical="center" wrapText="1"/>
    </xf>
    <xf numFmtId="0" fontId="21" fillId="0" borderId="7" xfId="2" applyFont="1" applyFill="1" applyBorder="1" applyAlignment="1">
      <alignment horizontal="left" vertical="center" wrapText="1"/>
    </xf>
    <xf numFmtId="0" fontId="15" fillId="0" borderId="0" xfId="2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15" fillId="0" borderId="7" xfId="2" applyFont="1" applyBorder="1" applyAlignment="1">
      <alignment horizontal="center" vertical="center" wrapText="1"/>
    </xf>
    <xf numFmtId="9" fontId="15" fillId="0" borderId="6" xfId="1" applyFont="1" applyFill="1" applyBorder="1" applyAlignment="1">
      <alignment horizontal="center" vertical="center" wrapText="1"/>
    </xf>
    <xf numFmtId="9" fontId="15" fillId="0" borderId="10" xfId="1" applyFont="1" applyFill="1" applyBorder="1" applyAlignment="1">
      <alignment horizontal="center" vertical="center" wrapText="1"/>
    </xf>
    <xf numFmtId="9" fontId="15" fillId="0" borderId="10" xfId="1" applyFont="1" applyFill="1" applyBorder="1" applyAlignment="1">
      <alignment horizontal="center" vertical="top" wrapText="1"/>
    </xf>
    <xf numFmtId="9" fontId="15" fillId="0" borderId="9" xfId="1" applyFont="1" applyFill="1" applyBorder="1" applyAlignment="1">
      <alignment horizontal="center" vertical="top" wrapText="1"/>
    </xf>
    <xf numFmtId="0" fontId="21" fillId="0" borderId="6" xfId="845" applyFont="1" applyFill="1" applyBorder="1" applyAlignment="1">
      <alignment horizontal="center" vertical="center" wrapText="1"/>
    </xf>
    <xf numFmtId="0" fontId="21" fillId="0" borderId="9" xfId="845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top" wrapText="1"/>
    </xf>
    <xf numFmtId="0" fontId="176" fillId="0" borderId="0" xfId="0" applyFont="1" applyAlignment="1">
      <alignment horizontal="center" vertical="top" wrapText="1"/>
    </xf>
    <xf numFmtId="0" fontId="17" fillId="0" borderId="0" xfId="0" applyFont="1" applyFill="1" applyAlignment="1">
      <alignment horizontal="left" vertical="center" wrapText="1"/>
    </xf>
    <xf numFmtId="0" fontId="179" fillId="0" borderId="6" xfId="0" applyFont="1" applyBorder="1" applyAlignment="1">
      <alignment horizontal="center" vertical="center" wrapText="1"/>
    </xf>
    <xf numFmtId="0" fontId="179" fillId="0" borderId="10" xfId="0" applyFont="1" applyBorder="1" applyAlignment="1">
      <alignment horizontal="center" vertical="center" wrapText="1"/>
    </xf>
    <xf numFmtId="0" fontId="179" fillId="0" borderId="9" xfId="0" applyFont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6" applyFont="1" applyFill="1" applyAlignment="1">
      <alignment horizontal="center" vertical="center" wrapText="1"/>
    </xf>
    <xf numFmtId="0" fontId="21" fillId="0" borderId="0" xfId="3" applyFont="1" applyFill="1" applyAlignment="1">
      <alignment horizontal="center" vertical="center" wrapText="1"/>
    </xf>
    <xf numFmtId="3" fontId="15" fillId="0" borderId="7" xfId="2" applyNumberFormat="1" applyFont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</cellXfs>
  <cellStyles count="1410">
    <cellStyle name="_x0005__x001c_" xfId="8"/>
    <cellStyle name="_x0013_" xfId="9"/>
    <cellStyle name=" 1" xfId="10"/>
    <cellStyle name="_x000a_bidires=100_x000d_" xfId="11"/>
    <cellStyle name="_x000d__x000a_JournalTemplate=C:\COMFO\CTALK\JOURSTD.TPL_x000d__x000a_LbStateAddress=3 3 0 251 1 89 2 311_x000d__x000a_LbStateJou" xfId="12"/>
    <cellStyle name="$ тыс" xfId="13"/>
    <cellStyle name="$ тыс. (0)" xfId="14"/>
    <cellStyle name="???????" xfId="15"/>
    <cellStyle name="????????" xfId="16"/>
    <cellStyle name="???????? [0]" xfId="17"/>
    <cellStyle name="??????????" xfId="18"/>
    <cellStyle name="?????????? [0]" xfId="19"/>
    <cellStyle name="???????_Income Statement" xfId="20"/>
    <cellStyle name="_`KAP NAC_05_F-2_Trial balance 31 12 05_16.09.06" xfId="21"/>
    <cellStyle name="_`KAP NAC_05_F-2_Trial balance 31 12 05_16.09.06_Пакет форм ФО 1 часть (финал для ДО)" xfId="22"/>
    <cellStyle name="_1111" xfId="23"/>
    <cellStyle name="_13 СлавСПбНП Платежный бюджет_06" xfId="24"/>
    <cellStyle name="_18 приложение измен" xfId="25"/>
    <cellStyle name="_1A15C5E" xfId="26"/>
    <cellStyle name="_37" xfId="27"/>
    <cellStyle name="_37_Пакет форм ФО 1 часть (финал для ДО)" xfId="28"/>
    <cellStyle name="_427 приказ МАЭК+АГС консолидация 2007 оконч. из Алматы" xfId="29"/>
    <cellStyle name="_Book1" xfId="30"/>
    <cellStyle name="_Book1_Пакет форм ФО 1 часть (финал для ДО)" xfId="31"/>
    <cellStyle name="_Book3" xfId="32"/>
    <cellStyle name="_Book3_Пакет форм ФО 1 часть (финал для ДО)" xfId="33"/>
    <cellStyle name="_Disclosures_EE_Min rights" xfId="34"/>
    <cellStyle name="_Disclosures_EE_Min rights_Пакет форм ФО 1 часть (финал для ДО)" xfId="35"/>
    <cellStyle name="_Dsclosures_IK" xfId="36"/>
    <cellStyle name="_Dsclosures_IK_Пакет форм ФО 1 часть (финал для ДО)" xfId="37"/>
    <cellStyle name="_FA" xfId="38"/>
    <cellStyle name="_Forms RAS_v3_29122008_PV" xfId="39"/>
    <cellStyle name="_Forms RAS_v4_16.01.2009" xfId="40"/>
    <cellStyle name="_Forms RAS_v7_17.02.2009" xfId="41"/>
    <cellStyle name="_FS forms_RAS_GPN" xfId="42"/>
    <cellStyle name="_FS_FS&amp;Notes RAS_GPN_08.12.08._AE_v2" xfId="43"/>
    <cellStyle name="_Inv WAC(COGS)_USD" xfId="44"/>
    <cellStyle name="_Inv WAC(COGS)_USD_Пакет форм ФО 1 часть (финал для ДО)" xfId="45"/>
    <cellStyle name="_KAP NAK_06_reporting table_rus_28.09" xfId="46"/>
    <cellStyle name="_KAP NAK_06_reporting table_rus_28.09_Пакет форм ФО 1 часть (финал для ДО)" xfId="47"/>
    <cellStyle name="_NAC KAP_06_Inventory_IK (Kurmanova, Indira_Almaty_KPMG-STAFF_CIS's Copy)" xfId="48"/>
    <cellStyle name="_NAC KAP_06_Inventory_IK (Kurmanova, Indira_Almaty_KPMG-STAFF_CIS's Copy)_Пакет форм ФО 1 часть (финал для ДО)" xfId="49"/>
    <cellStyle name="_NAC_06_reporting tables" xfId="50"/>
    <cellStyle name="_NAC_06_reporting tables_Пакет форм ФО 1 часть (финал для ДО)" xfId="51"/>
    <cellStyle name="_Plug" xfId="52"/>
    <cellStyle name="_Plug_ARO_figures_2004" xfId="53"/>
    <cellStyle name="_Plug_Depletion calc 6m 2004" xfId="54"/>
    <cellStyle name="_Plug_PBC 6m 2004 Lenina mine all" xfId="55"/>
    <cellStyle name="_Plug_PBC Lenina mine support for adjs  6m 2004" xfId="56"/>
    <cellStyle name="_Plug_Transformation_Lenina mine_12m2003_NGW adj" xfId="57"/>
    <cellStyle name="_Plug_Transformation_Sibirginskiy mine_6m2004 NGW" xfId="58"/>
    <cellStyle name="_Plug_ГААП 1 полугодие от Том.раз." xfId="59"/>
    <cellStyle name="_Plug_ГААП 6 месяцев 2004г Ленина испр" xfId="60"/>
    <cellStyle name="_Plug_Дополнение к  GAAP 1 полуг 2004 г" xfId="61"/>
    <cellStyle name="_Plug_РВС ГААП 6 мес 03 Ленина" xfId="62"/>
    <cellStyle name="_Plug_РВС_ ш. Ленина_01.03.04 adj" xfId="63"/>
    <cellStyle name="_Plug_Р-з Сибиргинский 6 мес 2004 GAAP" xfId="64"/>
    <cellStyle name="_Plug_Ф3" xfId="65"/>
    <cellStyle name="_Plug_Шахта_Сибиргинская" xfId="66"/>
    <cellStyle name="_PRICE_1C" xfId="67"/>
    <cellStyle name="_PRICE_1C_Пакет форм ФО 1 часть (финал для ДО)" xfId="68"/>
    <cellStyle name="_Registers_for taxes" xfId="69"/>
    <cellStyle name="_Salary" xfId="70"/>
    <cellStyle name="_Salary_Пакет форм ФО 1 часть (финал для ДО)" xfId="71"/>
    <cellStyle name="_Segment reporting_disclosure" xfId="72"/>
    <cellStyle name="_Segment reporting_disclosure_Пакет форм ФО 1 часть (финал для ДО)" xfId="73"/>
    <cellStyle name="_БИЗНЕС-ПЛАН 2004 ГОД 2 вариант" xfId="74"/>
    <cellStyle name="_БИЗНЕС-ПЛАН 2004 год 3 вар" xfId="75"/>
    <cellStyle name="_БП_КНП- 2004 по формам Сибнефти от 18.09.2003" xfId="76"/>
    <cellStyle name="_Бюджет 2,3,4,5,7,8,9, налоги, акцизы на 01_2004 от 17-25_12_03 " xfId="77"/>
    <cellStyle name="_ДИТАТ ОС АРЕНДА СВОД 2005 пром  16 06 05 для ННГ" xfId="78"/>
    <cellStyle name="_ДИТАТ ОС АРЕНДА СВОД 2005 пром. 14.06.05 для ННГ" xfId="79"/>
    <cellStyle name="_ИТАТ-2003-10 (вар.2)" xfId="80"/>
    <cellStyle name="_Книга1" xfId="81"/>
    <cellStyle name="_Книга1_Пакет форм ФО 1 часть (финал для ДО)" xfId="82"/>
    <cellStyle name="_Книга5" xfId="83"/>
    <cellStyle name="_Конс.2007 после аудита 12.06.08" xfId="84"/>
    <cellStyle name="_лимит по рабочим" xfId="85"/>
    <cellStyle name="_МАЭК 2007 э" xfId="86"/>
    <cellStyle name="_мебель, оборудование инвентарь1207" xfId="87"/>
    <cellStyle name="_мебель, оборудование инвентарь1207_Пакет форм ФО 1 часть (финал для ДО)" xfId="88"/>
    <cellStyle name="_мебель, оборудование инвентарь1207_Приложение 1 - Формы фин. отч. по 422 приказу (часть 2)_new" xfId="89"/>
    <cellStyle name="_мебель, оборудование инвентарь1207_Приложение1 - Формы фин  отч  по 422 приказу (часть1)_new" xfId="90"/>
    <cellStyle name="_мебель, оборудование инвентарь1207_Приложение1 - Формы фин. отч. по 422 приказу (часть1)_new" xfId="91"/>
    <cellStyle name="_мебель, оборудование инвентарь1207_Форма 2" xfId="92"/>
    <cellStyle name="_мебель, оборудование инвентарь1207_Форма 3 за  2010 г" xfId="93"/>
    <cellStyle name="_ОТЧЕТ для ДКФ    06 04 05  (6)" xfId="94"/>
    <cellStyle name="_ОТЧЕТ для ДКФ    06 04 05  (6)_Пакет форм ФО 1 часть (финал для ДО)" xfId="95"/>
    <cellStyle name="_ОТЧЕТ для ДКФ    06 04 05  (6)_Приложение 1 - Формы фин. отч. по 422 приказу (часть 2)_new" xfId="96"/>
    <cellStyle name="_ОТЧЕТ для ДКФ    06 04 05  (6)_Приложение1 - Формы фин  отч  по 422 приказу (часть1)_new" xfId="97"/>
    <cellStyle name="_ОТЧЕТ для ДКФ    06 04 05  (6)_Приложение1 - Формы фин. отч. по 422 приказу (часть1)_new" xfId="98"/>
    <cellStyle name="_ОТЧЕТ для ДКФ    06 04 05  (6)_Форма 2" xfId="99"/>
    <cellStyle name="_ОТЧЕТ для ДКФ    06 04 05  (6)_Форма 3 за  2010 г" xfId="100"/>
    <cellStyle name="_ОТЭ" xfId="101"/>
    <cellStyle name="_x0005__x001c__Пакет форм ФО 1 часть (финал для ДО)" xfId="102"/>
    <cellStyle name="_Перевод в функц. вал. доллар 2 этап за 2006 год" xfId="103"/>
    <cellStyle name="_Перевод в функц. вал. доллар 2 этап за 2006 год_Пакет форм ФО 1 часть (финал для ДО)" xfId="104"/>
    <cellStyle name="_План развития ПТС на 2005-2010 (связи станционной части)" xfId="105"/>
    <cellStyle name="_План развития ПТС на 2005-2010 (связи станционной части)_Пакет форм ФО 1 часть (финал для ДО)" xfId="106"/>
    <cellStyle name="_План развития ПТС на 2005-2010 (связи станционной части)_Приложение 1 - Формы фин. отч. по 422 приказу (часть 2)_new" xfId="107"/>
    <cellStyle name="_План развития ПТС на 2005-2010 (связи станционной части)_Приложение1 - Формы фин  отч  по 422 приказу (часть1)_new" xfId="108"/>
    <cellStyle name="_План развития ПТС на 2005-2010 (связи станционной части)_Приложение1 - Формы фин. отч. по 422 приказу (часть1)_new" xfId="109"/>
    <cellStyle name="_План развития ПТС на 2005-2010 (связи станционной части)_Форма 2" xfId="110"/>
    <cellStyle name="_План развития ПТС на 2005-2010 (связи станционной части)_Форма 3 за  2010 г" xfId="111"/>
    <cellStyle name="_Платежный бюджет БП_2006." xfId="112"/>
    <cellStyle name="_Прилож - ООО  ЗН" xfId="113"/>
    <cellStyle name="_Прилож 1 ОАО Сибнефть - Ноябрьскнефтегаз от 14.06" xfId="114"/>
    <cellStyle name="_Программа на 2005г по направлениям -  от 10 06 05" xfId="115"/>
    <cellStyle name="_Программа ТП" xfId="116"/>
    <cellStyle name="_произв.цели - приложение к СНР_айгерим_09.11" xfId="117"/>
    <cellStyle name="_произв.цели - приложение к СНР_айгерим_09.11_Пакет форм ФО 1 часть (финал для ДО)" xfId="118"/>
    <cellStyle name="_произв.цели - приложение к СНР_айгерим_09.11_Приложение 1 - Формы фин. отч. по 422 приказу (часть 2)_new" xfId="119"/>
    <cellStyle name="_произв.цели - приложение к СНР_айгерим_09.11_Приложение1 - Формы фин  отч  по 422 приказу (часть1)_new" xfId="120"/>
    <cellStyle name="_произв.цели - приложение к СНР_айгерим_09.11_Приложение1 - Формы фин. отч. по 422 приказу (часть1)_new" xfId="121"/>
    <cellStyle name="_произв.цели - приложение к СНР_айгерим_09.11_Форма 2" xfId="122"/>
    <cellStyle name="_произв.цели - приложение к СНР_айгерим_09.11_Форма 3 за  2010 г" xfId="123"/>
    <cellStyle name="_Расчетная потребность на 01.01.08" xfId="124"/>
    <cellStyle name="_Расчетная потребность на 01.01.09" xfId="125"/>
    <cellStyle name="_САС-БП 2004 г (2вариант)" xfId="126"/>
    <cellStyle name="_САС-БП 2004 г (2вариант) ЮКОС" xfId="127"/>
    <cellStyle name="_Утв СД Бюджет расшиф 29 12 05" xfId="128"/>
    <cellStyle name="_Утв СД Бюджет расшиф 29 12 05_Пакет форм ФО 1 часть (финал для ДО)" xfId="129"/>
    <cellStyle name="_Утв СД Бюджет расшиф 29 12 05_Приложение 1 - Формы фин. отч. по 422 приказу (часть 2)_new" xfId="130"/>
    <cellStyle name="_Утв СД Бюджет расшиф 29 12 05_Приложение1 - Формы фин  отч  по 422 приказу (часть1)_new" xfId="131"/>
    <cellStyle name="_Утв СД Бюджет расшиф 29 12 05_Приложение1 - Формы фин. отч. по 422 приказу (часть1)_new" xfId="132"/>
    <cellStyle name="_Утв СД Бюджет расшиф 29 12 05_Форма 2" xfId="133"/>
    <cellStyle name="_Утв СД Бюджет расшиф 29 12 05_Форма 3 за  2010 г" xfId="134"/>
    <cellStyle name="_Ф-56  Консолид " xfId="135"/>
    <cellStyle name="_Формы БП_ Юкос (послед)" xfId="136"/>
    <cellStyle name="_шаблон к письму нк 03-8777" xfId="137"/>
    <cellStyle name="”ќђќ‘ћ‚›‰" xfId="138"/>
    <cellStyle name="”љ‘ђћ‚ђќќ›‰" xfId="139"/>
    <cellStyle name="„…ќ…†ќ›‰" xfId="140"/>
    <cellStyle name="‡ђѓћ‹ћ‚ћљ1" xfId="141"/>
    <cellStyle name="‡ђѓћ‹ћ‚ћљ2" xfId="142"/>
    <cellStyle name="•WЏЂ_ЉO‰?—a‹?" xfId="143"/>
    <cellStyle name="’ћѓћ‚›‰" xfId="144"/>
    <cellStyle name="W_OÝaà" xfId="145"/>
    <cellStyle name="0,00;0;" xfId="146"/>
    <cellStyle name="0.0" xfId="147"/>
    <cellStyle name="1.0 TITLE" xfId="148"/>
    <cellStyle name="1.1 TITLE" xfId="149"/>
    <cellStyle name="1Normal" xfId="150"/>
    <cellStyle name="20% - Accent1" xfId="151"/>
    <cellStyle name="20% - Accent1 2" xfId="152"/>
    <cellStyle name="20% - Accent1_СПИ, СПФИ (ДТРАиМ)" xfId="153"/>
    <cellStyle name="20% - Accent2" xfId="154"/>
    <cellStyle name="20% - Accent2 2" xfId="155"/>
    <cellStyle name="20% - Accent2_СПИ, СПФИ (ДТРАиМ)" xfId="156"/>
    <cellStyle name="20% - Accent3" xfId="157"/>
    <cellStyle name="20% - Accent3 2" xfId="158"/>
    <cellStyle name="20% - Accent3_СПИ, СПФИ (ДТРАиМ)" xfId="159"/>
    <cellStyle name="20% - Accent4" xfId="160"/>
    <cellStyle name="20% - Accent4 2" xfId="161"/>
    <cellStyle name="20% - Accent4_СПИ, СПФИ (ДТРАиМ)" xfId="162"/>
    <cellStyle name="20% - Accent5" xfId="163"/>
    <cellStyle name="20% - Accent5 2" xfId="164"/>
    <cellStyle name="20% - Accent5_СПИ, СПФИ (ДТРАиМ)" xfId="165"/>
    <cellStyle name="20% - Accent6" xfId="166"/>
    <cellStyle name="20% - Accent6 2" xfId="167"/>
    <cellStyle name="20% - Accent6_СПИ, СПФИ (ДТРАиМ)" xfId="168"/>
    <cellStyle name="20% - Акцент1 2" xfId="169"/>
    <cellStyle name="20% - Акцент2 2" xfId="170"/>
    <cellStyle name="20% - Акцент3 2" xfId="171"/>
    <cellStyle name="20% - Акцент4 2" xfId="172"/>
    <cellStyle name="20% - Акцент5 2" xfId="173"/>
    <cellStyle name="20% - Акцент6 2" xfId="174"/>
    <cellStyle name="40% - Accent1" xfId="175"/>
    <cellStyle name="40% - Accent1 2" xfId="176"/>
    <cellStyle name="40% - Accent1_СПИ, СПФИ (ДТРАиМ)" xfId="177"/>
    <cellStyle name="40% - Accent2" xfId="178"/>
    <cellStyle name="40% - Accent2 2" xfId="179"/>
    <cellStyle name="40% - Accent2_СПИ, СПФИ (ДТРАиМ)" xfId="180"/>
    <cellStyle name="40% - Accent3" xfId="181"/>
    <cellStyle name="40% - Accent3 2" xfId="182"/>
    <cellStyle name="40% - Accent3_СПИ, СПФИ (ДТРАиМ)" xfId="183"/>
    <cellStyle name="40% - Accent4" xfId="184"/>
    <cellStyle name="40% - Accent4 2" xfId="185"/>
    <cellStyle name="40% - Accent4_СПИ, СПФИ (ДТРАиМ)" xfId="186"/>
    <cellStyle name="40% - Accent5" xfId="187"/>
    <cellStyle name="40% - Accent5 2" xfId="188"/>
    <cellStyle name="40% - Accent5_СПИ, СПФИ (ДТРАиМ)" xfId="189"/>
    <cellStyle name="40% - Accent6" xfId="190"/>
    <cellStyle name="40% - Accent6 2" xfId="191"/>
    <cellStyle name="40% - Accent6_СПИ, СПФИ (ДТРАиМ)" xfId="192"/>
    <cellStyle name="40% - Акцент1 2" xfId="193"/>
    <cellStyle name="40% - Акцент2 2" xfId="194"/>
    <cellStyle name="40% - Акцент3 2" xfId="195"/>
    <cellStyle name="40% - Акцент4 2" xfId="196"/>
    <cellStyle name="40% - Акцент5 2" xfId="197"/>
    <cellStyle name="40% - Акцент6 2" xfId="198"/>
    <cellStyle name="60% - Accent1" xfId="199"/>
    <cellStyle name="60% - Accent1 2" xfId="200"/>
    <cellStyle name="60% - Accent2" xfId="201"/>
    <cellStyle name="60% - Accent2 2" xfId="202"/>
    <cellStyle name="60% - Accent3" xfId="203"/>
    <cellStyle name="60% - Accent3 2" xfId="204"/>
    <cellStyle name="60% - Accent4" xfId="205"/>
    <cellStyle name="60% - Accent4 2" xfId="206"/>
    <cellStyle name="60% - Accent5" xfId="207"/>
    <cellStyle name="60% - Accent5 2" xfId="208"/>
    <cellStyle name="60% - Accent6" xfId="209"/>
    <cellStyle name="60% - Accent6 2" xfId="210"/>
    <cellStyle name="60% - Акцент1 2" xfId="211"/>
    <cellStyle name="60% - Акцент2 2" xfId="212"/>
    <cellStyle name="60% - Акцент3 2" xfId="213"/>
    <cellStyle name="60% - Акцент4 2" xfId="214"/>
    <cellStyle name="60% - Акцент5 2" xfId="215"/>
    <cellStyle name="60% - Акцент6 2" xfId="216"/>
    <cellStyle name="8pt" xfId="217"/>
    <cellStyle name="Äåíåæíûé" xfId="218"/>
    <cellStyle name="Äåíåæíûé [0]" xfId="219"/>
    <cellStyle name="Accent" xfId="220"/>
    <cellStyle name="Accent 1" xfId="221"/>
    <cellStyle name="Accent 1 1" xfId="222"/>
    <cellStyle name="Accent 2" xfId="223"/>
    <cellStyle name="Accent 2 1" xfId="224"/>
    <cellStyle name="Accent 3" xfId="225"/>
    <cellStyle name="Accent 3 1" xfId="226"/>
    <cellStyle name="Accent 4" xfId="227"/>
    <cellStyle name="Accent1" xfId="228"/>
    <cellStyle name="Accent1 2" xfId="229"/>
    <cellStyle name="Accent2" xfId="230"/>
    <cellStyle name="Accent2 2" xfId="231"/>
    <cellStyle name="Accent3" xfId="232"/>
    <cellStyle name="Accent3 2" xfId="233"/>
    <cellStyle name="Accent4" xfId="234"/>
    <cellStyle name="Accent4 2" xfId="235"/>
    <cellStyle name="Accent5" xfId="236"/>
    <cellStyle name="Accent5 2" xfId="237"/>
    <cellStyle name="Accent6" xfId="238"/>
    <cellStyle name="Accent6 2" xfId="239"/>
    <cellStyle name="Bad" xfId="240"/>
    <cellStyle name="Bad 1" xfId="241"/>
    <cellStyle name="Bad 2" xfId="242"/>
    <cellStyle name="Body" xfId="243"/>
    <cellStyle name="C01_Page_head" xfId="244"/>
    <cellStyle name="C03_Col head general" xfId="245"/>
    <cellStyle name="C04_Note col head" xfId="246"/>
    <cellStyle name="C06_Previous yr col head" xfId="247"/>
    <cellStyle name="C08_Table text" xfId="248"/>
    <cellStyle name="C11_Note head" xfId="249"/>
    <cellStyle name="C14_Current year figs" xfId="250"/>
    <cellStyle name="C14b_Current Year Figs 3 dec" xfId="251"/>
    <cellStyle name="C15_Previous year figs" xfId="252"/>
    <cellStyle name="Calc Currency (0)" xfId="253"/>
    <cellStyle name="Calc Currency (2)" xfId="254"/>
    <cellStyle name="Calc Percent (0)" xfId="255"/>
    <cellStyle name="Calc Percent (1)" xfId="256"/>
    <cellStyle name="Calc Percent (2)" xfId="257"/>
    <cellStyle name="Calc Units (0)" xfId="258"/>
    <cellStyle name="Calc Units (1)" xfId="259"/>
    <cellStyle name="Calc Units (2)" xfId="260"/>
    <cellStyle name="Calculation" xfId="261"/>
    <cellStyle name="Calculation 2" xfId="262"/>
    <cellStyle name="Centered Heading" xfId="263"/>
    <cellStyle name="Check" xfId="264"/>
    <cellStyle name="Check Cell" xfId="265"/>
    <cellStyle name="Check Cell 2" xfId="266"/>
    <cellStyle name="Check_Пакет форм ФО 1 часть (финал для ДО)" xfId="267"/>
    <cellStyle name="Column_Title" xfId="268"/>
    <cellStyle name="Comma %" xfId="269"/>
    <cellStyle name="Comma [0] 2" xfId="270"/>
    <cellStyle name="Comma [0] 2 2" xfId="271"/>
    <cellStyle name="Comma [0] 3" xfId="272"/>
    <cellStyle name="Comma [0]_irl tel sep5" xfId="273"/>
    <cellStyle name="Comma [00]" xfId="274"/>
    <cellStyle name="Comma [00] 2" xfId="275"/>
    <cellStyle name="Comma [000]" xfId="276"/>
    <cellStyle name="Comma 0.0" xfId="277"/>
    <cellStyle name="Comma 0.0%" xfId="278"/>
    <cellStyle name="Comma 0.0_Копия Форма 56  МАЭК+АГС 2010 (2)" xfId="279"/>
    <cellStyle name="Comma 0.00" xfId="280"/>
    <cellStyle name="Comma 0.00%" xfId="281"/>
    <cellStyle name="Comma 0.00_Копия Форма 56  МАЭК+АГС 2010 (2)" xfId="282"/>
    <cellStyle name="Comma 0.000" xfId="283"/>
    <cellStyle name="Comma 0.000%" xfId="284"/>
    <cellStyle name="Comma 0.000_Копия Форма 56  МАЭК+АГС 2010 (2)" xfId="285"/>
    <cellStyle name="Comma 10" xfId="286"/>
    <cellStyle name="Comma 11" xfId="287"/>
    <cellStyle name="Comma 2" xfId="288"/>
    <cellStyle name="Comma 2 2" xfId="289"/>
    <cellStyle name="Comma 2 3" xfId="290"/>
    <cellStyle name="Comma 3" xfId="291"/>
    <cellStyle name="Comma 3 2" xfId="292"/>
    <cellStyle name="Comma 4" xfId="293"/>
    <cellStyle name="Comma 5" xfId="294"/>
    <cellStyle name="Comma 6" xfId="295"/>
    <cellStyle name="Comma 7" xfId="296"/>
    <cellStyle name="Comma 8" xfId="297"/>
    <cellStyle name="Comma 9" xfId="298"/>
    <cellStyle name="Comma_1st Investment_2005_A5_Budget_AT Consolidation" xfId="299"/>
    <cellStyle name="Comma0" xfId="300"/>
    <cellStyle name="Company Name" xfId="301"/>
    <cellStyle name="Copied" xfId="302"/>
    <cellStyle name="CR Comma" xfId="303"/>
    <cellStyle name="CR Currency" xfId="304"/>
    <cellStyle name="Credit" xfId="305"/>
    <cellStyle name="Credit subtotal" xfId="306"/>
    <cellStyle name="Credit Total" xfId="307"/>
    <cellStyle name="Credit_Пакет форм ФО 1 часть (финал для ДО)" xfId="308"/>
    <cellStyle name="Currency %" xfId="309"/>
    <cellStyle name="Currency [0]_irl tel sep5" xfId="310"/>
    <cellStyle name="Currency [00]" xfId="311"/>
    <cellStyle name="Currency [00] 2" xfId="312"/>
    <cellStyle name="Currency 0.0" xfId="313"/>
    <cellStyle name="Currency 0.0%" xfId="314"/>
    <cellStyle name="Currency 0.0_Копия Форма 56  МАЭК+АГС 2010 (2)" xfId="315"/>
    <cellStyle name="Currency 0.00" xfId="316"/>
    <cellStyle name="Currency 0.00%" xfId="317"/>
    <cellStyle name="Currency 0.00_Копия Форма 56  МАЭК+АГС 2010 (2)" xfId="318"/>
    <cellStyle name="Currency 0.000" xfId="319"/>
    <cellStyle name="Currency 0.000%" xfId="320"/>
    <cellStyle name="Currency 0.000_Копия Форма 56  МАЭК+АГС 2010 (2)" xfId="321"/>
    <cellStyle name="Currency 2" xfId="322"/>
    <cellStyle name="Currency 3" xfId="323"/>
    <cellStyle name="Currency 4" xfId="324"/>
    <cellStyle name="Currency RU" xfId="325"/>
    <cellStyle name="Currency_irl tel sep5" xfId="326"/>
    <cellStyle name="Currency0" xfId="327"/>
    <cellStyle name="Date" xfId="328"/>
    <cellStyle name="Date 2" xfId="329"/>
    <cellStyle name="Date Short" xfId="330"/>
    <cellStyle name="Date without year" xfId="331"/>
    <cellStyle name="Date_Год 2009г. 4 кварт  Консол. пр.3,14,15,20" xfId="332"/>
    <cellStyle name="Debit" xfId="333"/>
    <cellStyle name="Debit subtotal" xfId="334"/>
    <cellStyle name="Debit Total" xfId="335"/>
    <cellStyle name="Debit_Пакет форм ФО 1 часть (финал для ДО)" xfId="336"/>
    <cellStyle name="DELTA" xfId="337"/>
    <cellStyle name="Dezimal [0]_Closing FX Kurse" xfId="338"/>
    <cellStyle name="Dezimal_Closing FX Kurse" xfId="339"/>
    <cellStyle name="E&amp;Y House" xfId="340"/>
    <cellStyle name="Enter Currency (0)" xfId="341"/>
    <cellStyle name="Enter Currency (2)" xfId="342"/>
    <cellStyle name="Enter Units (0)" xfId="343"/>
    <cellStyle name="Enter Units (1)" xfId="344"/>
    <cellStyle name="Enter Units (2)" xfId="345"/>
    <cellStyle name="Entered" xfId="346"/>
    <cellStyle name="Error" xfId="347"/>
    <cellStyle name="Error 1" xfId="348"/>
    <cellStyle name="Euro" xfId="349"/>
    <cellStyle name="Explanatory Text" xfId="350"/>
    <cellStyle name="Explanatory Text 2" xfId="351"/>
    <cellStyle name="Fixed" xfId="352"/>
    <cellStyle name="Footnote" xfId="353"/>
    <cellStyle name="Footnote 1" xfId="354"/>
    <cellStyle name="Format Number Column" xfId="355"/>
    <cellStyle name="From" xfId="356"/>
    <cellStyle name="G03_Text" xfId="357"/>
    <cellStyle name="general" xfId="358"/>
    <cellStyle name="Good" xfId="359"/>
    <cellStyle name="Good 1" xfId="360"/>
    <cellStyle name="Good 2" xfId="361"/>
    <cellStyle name="Grey" xfId="362"/>
    <cellStyle name="Header1" xfId="363"/>
    <cellStyle name="Header2" xfId="364"/>
    <cellStyle name="Heading" xfId="365"/>
    <cellStyle name="Heading 1" xfId="366"/>
    <cellStyle name="Heading 1 1" xfId="367"/>
    <cellStyle name="Heading 1 2" xfId="368"/>
    <cellStyle name="Heading 2" xfId="369"/>
    <cellStyle name="Heading 2 1" xfId="370"/>
    <cellStyle name="Heading 2 2" xfId="371"/>
    <cellStyle name="Heading 3" xfId="372"/>
    <cellStyle name="Heading 3 2" xfId="373"/>
    <cellStyle name="Heading 4" xfId="374"/>
    <cellStyle name="Heading 4 2" xfId="375"/>
    <cellStyle name="Heading No Underline" xfId="376"/>
    <cellStyle name="Heading With Underline" xfId="377"/>
    <cellStyle name="Heading_5690 Ceiling test for client KZ (1)" xfId="378"/>
    <cellStyle name="Heading1" xfId="379"/>
    <cellStyle name="Hyperlink 2" xfId="380"/>
    <cellStyle name="Iau?iue_NotesFA" xfId="381"/>
    <cellStyle name="Îáû÷íûé" xfId="382"/>
    <cellStyle name="Ïðîöåíòíûé" xfId="383"/>
    <cellStyle name="Input" xfId="384"/>
    <cellStyle name="Input [yellow]" xfId="385"/>
    <cellStyle name="Input 2" xfId="386"/>
    <cellStyle name="Input 3" xfId="387"/>
    <cellStyle name="Input 4" xfId="388"/>
    <cellStyle name="Input Box" xfId="389"/>
    <cellStyle name="Input_Cell" xfId="390"/>
    <cellStyle name="Inputnumbaccid" xfId="391"/>
    <cellStyle name="Inpyear" xfId="392"/>
    <cellStyle name="International" xfId="393"/>
    <cellStyle name="International1" xfId="394"/>
    <cellStyle name="KPMG Heading 1" xfId="395"/>
    <cellStyle name="KPMG Heading 2" xfId="396"/>
    <cellStyle name="KPMG Heading 3" xfId="397"/>
    <cellStyle name="KPMG Heading 4" xfId="398"/>
    <cellStyle name="KPMG Normal" xfId="399"/>
    <cellStyle name="KPMG Normal Text" xfId="400"/>
    <cellStyle name="KPMG Normal_Cash_flow_consol_05.04" xfId="401"/>
    <cellStyle name="Link Currency (0)" xfId="402"/>
    <cellStyle name="Link Currency (2)" xfId="403"/>
    <cellStyle name="Link Units (0)" xfId="404"/>
    <cellStyle name="Link Units (1)" xfId="405"/>
    <cellStyle name="Link Units (2)" xfId="406"/>
    <cellStyle name="Linked Cell" xfId="407"/>
    <cellStyle name="Linked Cell 2" xfId="408"/>
    <cellStyle name="Millares [0]_FINAL-10" xfId="409"/>
    <cellStyle name="Millares_FINAL-10" xfId="410"/>
    <cellStyle name="Milliers [0]_B.S.96" xfId="411"/>
    <cellStyle name="Milliers_B.S.96" xfId="412"/>
    <cellStyle name="Moneda [0]_FINAL-10" xfId="413"/>
    <cellStyle name="Moneda_FINAL-10" xfId="414"/>
    <cellStyle name="Monétaire [0]_EDYAN" xfId="415"/>
    <cellStyle name="Monétaire_EDYAN" xfId="416"/>
    <cellStyle name="Monйtaire [0]_B.S.96" xfId="417"/>
    <cellStyle name="Monйtaire_B.S.96" xfId="418"/>
    <cellStyle name="Nameenter" xfId="419"/>
    <cellStyle name="Neutral" xfId="420"/>
    <cellStyle name="Neutral 1" xfId="421"/>
    <cellStyle name="Neutral 2" xfId="422"/>
    <cellStyle name="Norma11l" xfId="423"/>
    <cellStyle name="Normal - Style1" xfId="424"/>
    <cellStyle name="Normal - Style1 2" xfId="425"/>
    <cellStyle name="Normal 10" xfId="426"/>
    <cellStyle name="Normal 10 2" xfId="427"/>
    <cellStyle name="Normal 11" xfId="428"/>
    <cellStyle name="Normal 11 2" xfId="429"/>
    <cellStyle name="Normal 11 2 2" xfId="430"/>
    <cellStyle name="Normal 12" xfId="431"/>
    <cellStyle name="Normal 12 2" xfId="432"/>
    <cellStyle name="Normal 12 2 2" xfId="433"/>
    <cellStyle name="Normal 13" xfId="434"/>
    <cellStyle name="Normal 14" xfId="435"/>
    <cellStyle name="Normal 15" xfId="436"/>
    <cellStyle name="Normal 2" xfId="437"/>
    <cellStyle name="Normal 2 2" xfId="438"/>
    <cellStyle name="Normal 2 3" xfId="439"/>
    <cellStyle name="Normal 2 4" xfId="440"/>
    <cellStyle name="Normal 2 5" xfId="441"/>
    <cellStyle name="Normal 2 7" xfId="442"/>
    <cellStyle name="Normal 3" xfId="443"/>
    <cellStyle name="Normal 3 2" xfId="444"/>
    <cellStyle name="Normal 3 3" xfId="445"/>
    <cellStyle name="Normal 3 4" xfId="446"/>
    <cellStyle name="Normal 4" xfId="447"/>
    <cellStyle name="Normal 4 2" xfId="448"/>
    <cellStyle name="Normal 4 3" xfId="449"/>
    <cellStyle name="Normal 5" xfId="450"/>
    <cellStyle name="Normal 6" xfId="451"/>
    <cellStyle name="Normal 7" xfId="452"/>
    <cellStyle name="Normal 8" xfId="453"/>
    <cellStyle name="Normal 9" xfId="454"/>
    <cellStyle name="Normal_~8960690" xfId="455"/>
    <cellStyle name="Normal1" xfId="456"/>
    <cellStyle name="normбlnм_laroux" xfId="457"/>
    <cellStyle name="Note" xfId="458"/>
    <cellStyle name="Note 1" xfId="459"/>
    <cellStyle name="Note 2" xfId="460"/>
    <cellStyle name="numbers" xfId="461"/>
    <cellStyle name="Ôèíàíñîâûé" xfId="462"/>
    <cellStyle name="Ôèíàíñîâûé [0]" xfId="463"/>
    <cellStyle name="Oeiainiaue [0]_NotesFA" xfId="464"/>
    <cellStyle name="Ôèíàíñîâûé_Ëèñò1" xfId="465"/>
    <cellStyle name="Oeiainiaue_NotesFA" xfId="466"/>
    <cellStyle name="Ouny?e [0]_Oi?a IAIE" xfId="467"/>
    <cellStyle name="Ouny?e_Oi?a IAIE" xfId="468"/>
    <cellStyle name="Output" xfId="469"/>
    <cellStyle name="Output 2" xfId="470"/>
    <cellStyle name="paint" xfId="471"/>
    <cellStyle name="Percent %" xfId="472"/>
    <cellStyle name="Percent % Long Underline" xfId="473"/>
    <cellStyle name="Percent %_Worksheet in  US Financial Statements Ref. Workbook - Single Co" xfId="474"/>
    <cellStyle name="Percent (0)" xfId="475"/>
    <cellStyle name="Percent (0) 2" xfId="476"/>
    <cellStyle name="Percent [0]" xfId="477"/>
    <cellStyle name="Percent [00]" xfId="478"/>
    <cellStyle name="Percent [2]" xfId="479"/>
    <cellStyle name="Percent [2] 2" xfId="480"/>
    <cellStyle name="Percent 0%" xfId="481"/>
    <cellStyle name="Percent 0.0%" xfId="482"/>
    <cellStyle name="Percent 0.0% Long Underline" xfId="483"/>
    <cellStyle name="Percent 0.0%_Копия Форма 56  МАЭК+АГС 2010 (2)" xfId="484"/>
    <cellStyle name="Percent 0.00%" xfId="485"/>
    <cellStyle name="Percent 0.00% Long Underline" xfId="486"/>
    <cellStyle name="Percent 0.00%_5690 Ceiling test for client KZ (1)" xfId="487"/>
    <cellStyle name="Percent 0.000%" xfId="488"/>
    <cellStyle name="Percent 0.000% Long Underline" xfId="489"/>
    <cellStyle name="Percent 0.000%_Копия Форма 56  МАЭК+АГС 2010 (2)" xfId="490"/>
    <cellStyle name="Percent 10" xfId="491"/>
    <cellStyle name="Percent 2" xfId="492"/>
    <cellStyle name="Percent 2 2" xfId="493"/>
    <cellStyle name="Percent 2 3" xfId="494"/>
    <cellStyle name="Percent 2 4" xfId="495"/>
    <cellStyle name="Percent 3" xfId="496"/>
    <cellStyle name="Percent 3 2" xfId="497"/>
    <cellStyle name="Percent 4" xfId="498"/>
    <cellStyle name="Percent 5" xfId="499"/>
    <cellStyle name="Percent 6" xfId="500"/>
    <cellStyle name="Percent 7" xfId="501"/>
    <cellStyle name="Percent 8" xfId="502"/>
    <cellStyle name="Percent 9" xfId="503"/>
    <cellStyle name="Piug" xfId="504"/>
    <cellStyle name="piw#" xfId="505"/>
    <cellStyle name="piw%" xfId="506"/>
    <cellStyle name="Plug" xfId="507"/>
    <cellStyle name="Pourcentage_Profit &amp; Loss" xfId="508"/>
    <cellStyle name="PrePop Currency (0)" xfId="509"/>
    <cellStyle name="PrePop Currency (2)" xfId="510"/>
    <cellStyle name="PrePop Units (0)" xfId="511"/>
    <cellStyle name="PrePop Units (1)" xfId="512"/>
    <cellStyle name="PrePop Units (2)" xfId="513"/>
    <cellStyle name="Price_Body" xfId="514"/>
    <cellStyle name="prochrek" xfId="515"/>
    <cellStyle name="Result" xfId="516"/>
    <cellStyle name="Result2" xfId="517"/>
    <cellStyle name="RevList" xfId="518"/>
    <cellStyle name="Rubles" xfId="519"/>
    <cellStyle name="SAPLocked" xfId="520"/>
    <cellStyle name="SAPUnLocked" xfId="521"/>
    <cellStyle name="small" xfId="522"/>
    <cellStyle name="stand_bord" xfId="523"/>
    <cellStyle name="Standard_20020617_Modell_PUFA_neu_v9" xfId="524"/>
    <cellStyle name="Status" xfId="525"/>
    <cellStyle name="Status 1" xfId="526"/>
    <cellStyle name="Style 1" xfId="527"/>
    <cellStyle name="Style 2" xfId="528"/>
    <cellStyle name="Style 3" xfId="529"/>
    <cellStyle name="Subtotal" xfId="530"/>
    <cellStyle name="TableStyleLight1" xfId="531"/>
    <cellStyle name="Text" xfId="532"/>
    <cellStyle name="Text 1" xfId="533"/>
    <cellStyle name="Text Indent A" xfId="534"/>
    <cellStyle name="Text Indent B" xfId="535"/>
    <cellStyle name="Text Indent C" xfId="536"/>
    <cellStyle name="Tickmark" xfId="537"/>
    <cellStyle name="Title" xfId="538"/>
    <cellStyle name="Title 1.0" xfId="539"/>
    <cellStyle name="Title 1.1" xfId="540"/>
    <cellStyle name="Title 1.1.1" xfId="541"/>
    <cellStyle name="Title 1.1_Пакет форм ФО 1 часть (финал для ДО)" xfId="542"/>
    <cellStyle name="Title 2" xfId="543"/>
    <cellStyle name="Title 3" xfId="544"/>
    <cellStyle name="Title 4" xfId="545"/>
    <cellStyle name="Title_Пакет форм ФО 1 часть (финал для ДО)" xfId="546"/>
    <cellStyle name="Total" xfId="547"/>
    <cellStyle name="Total 2" xfId="548"/>
    <cellStyle name="Virgül_BİLANÇO" xfId="549"/>
    <cellStyle name="Virgulă_30-06-2003 lei-USDru" xfId="550"/>
    <cellStyle name="Währung [0]_Closing FX Kurse" xfId="551"/>
    <cellStyle name="Währung_Closing FX Kurse" xfId="552"/>
    <cellStyle name="Warning" xfId="553"/>
    <cellStyle name="Warning 1" xfId="554"/>
    <cellStyle name="Warning Text" xfId="555"/>
    <cellStyle name="Warning Text 2" xfId="556"/>
    <cellStyle name="Акцент1 2" xfId="557"/>
    <cellStyle name="Акцент1 3" xfId="558"/>
    <cellStyle name="Акцент2 2" xfId="559"/>
    <cellStyle name="Акцент2 3" xfId="560"/>
    <cellStyle name="Акцент3 2" xfId="561"/>
    <cellStyle name="Акцент3 3" xfId="562"/>
    <cellStyle name="Акцент4 2" xfId="563"/>
    <cellStyle name="Акцент4 3" xfId="564"/>
    <cellStyle name="Акцент5 2" xfId="565"/>
    <cellStyle name="Акцент5 3" xfId="566"/>
    <cellStyle name="Акцент6 2" xfId="567"/>
    <cellStyle name="Акцент6 3" xfId="568"/>
    <cellStyle name="Беззащитный" xfId="569"/>
    <cellStyle name="Ввод  2" xfId="570"/>
    <cellStyle name="Ввод  2 2" xfId="571"/>
    <cellStyle name="Ввод  2 2 2" xfId="572"/>
    <cellStyle name="Ввод  2 2 3" xfId="573"/>
    <cellStyle name="Ввод  2 2 4" xfId="574"/>
    <cellStyle name="Ввод  2 3" xfId="575"/>
    <cellStyle name="Ввод  2 3 2" xfId="576"/>
    <cellStyle name="Ввод  2 3 3" xfId="577"/>
    <cellStyle name="Ввод  2 3 4" xfId="578"/>
    <cellStyle name="Ввод  2 4" xfId="579"/>
    <cellStyle name="Ввод  2 4 2" xfId="580"/>
    <cellStyle name="Ввод  2 4 3" xfId="581"/>
    <cellStyle name="Ввод  2 4 4" xfId="582"/>
    <cellStyle name="Ввод  2 5" xfId="583"/>
    <cellStyle name="Ввод  2 6" xfId="584"/>
    <cellStyle name="Ввод  2 7" xfId="585"/>
    <cellStyle name="Верт. заголовок" xfId="586"/>
    <cellStyle name="Вес_продукта" xfId="587"/>
    <cellStyle name="Вывод 2" xfId="588"/>
    <cellStyle name="Вывод 2 2" xfId="589"/>
    <cellStyle name="Вывод 2 2 2" xfId="590"/>
    <cellStyle name="Вывод 2 2 3" xfId="591"/>
    <cellStyle name="Вывод 2 2 4" xfId="592"/>
    <cellStyle name="Вывод 2 3" xfId="593"/>
    <cellStyle name="Вывод 2 3 2" xfId="594"/>
    <cellStyle name="Вывод 2 3 3" xfId="595"/>
    <cellStyle name="Вывод 2 3 4" xfId="596"/>
    <cellStyle name="Вывод 2 4" xfId="597"/>
    <cellStyle name="Вывод 2 4 2" xfId="598"/>
    <cellStyle name="Вывод 2 4 3" xfId="599"/>
    <cellStyle name="Вывод 2 4 4" xfId="600"/>
    <cellStyle name="Вывод 2 5" xfId="601"/>
    <cellStyle name="Вывод 2 6" xfId="602"/>
    <cellStyle name="Вывод 2 7" xfId="603"/>
    <cellStyle name="Вычисление 2" xfId="604"/>
    <cellStyle name="Вычисление 2 2" xfId="605"/>
    <cellStyle name="Вычисление 2 2 2" xfId="606"/>
    <cellStyle name="Вычисление 2 2 3" xfId="607"/>
    <cellStyle name="Вычисление 2 2 4" xfId="608"/>
    <cellStyle name="Вычисление 2 3" xfId="609"/>
    <cellStyle name="Вычисление 2 3 2" xfId="610"/>
    <cellStyle name="Вычисление 2 3 3" xfId="611"/>
    <cellStyle name="Вычисление 2 3 4" xfId="612"/>
    <cellStyle name="Вычисление 2 4" xfId="613"/>
    <cellStyle name="Вычисление 2 4 2" xfId="614"/>
    <cellStyle name="Вычисление 2 4 3" xfId="615"/>
    <cellStyle name="Вычисление 2 4 4" xfId="616"/>
    <cellStyle name="Вычисление 2 5" xfId="617"/>
    <cellStyle name="Вычисление 2 6" xfId="618"/>
    <cellStyle name="Вычисление 2 7" xfId="619"/>
    <cellStyle name="Гиперссылка" xfId="620"/>
    <cellStyle name="Гиперссылка 2" xfId="621"/>
    <cellStyle name="Группа" xfId="622"/>
    <cellStyle name="Группа 0" xfId="623"/>
    <cellStyle name="Группа 1" xfId="624"/>
    <cellStyle name="Группа 2" xfId="625"/>
    <cellStyle name="Группа 3" xfId="626"/>
    <cellStyle name="Группа 4" xfId="627"/>
    <cellStyle name="Группа 5" xfId="628"/>
    <cellStyle name="Группа_Бюллетень декабрь 2003 2" xfId="629"/>
    <cellStyle name="Дата" xfId="630"/>
    <cellStyle name="Дата 2" xfId="631"/>
    <cellStyle name="Денежный 2" xfId="632"/>
    <cellStyle name="Заголовок" xfId="633"/>
    <cellStyle name="Заголовок 1 2" xfId="634"/>
    <cellStyle name="Заголовок 1 3" xfId="635"/>
    <cellStyle name="Заголовок 2 2" xfId="636"/>
    <cellStyle name="Заголовок 2 3" xfId="637"/>
    <cellStyle name="Заголовок 3 2" xfId="638"/>
    <cellStyle name="Заголовок 3 3" xfId="639"/>
    <cellStyle name="Заголовок 4 2" xfId="640"/>
    <cellStyle name="Заголовок 4 3" xfId="641"/>
    <cellStyle name="Защитный" xfId="642"/>
    <cellStyle name="Звезды" xfId="643"/>
    <cellStyle name="Итог 2" xfId="644"/>
    <cellStyle name="Итог 2 2" xfId="645"/>
    <cellStyle name="Итог 2 2 2" xfId="646"/>
    <cellStyle name="Итог 2 2 3" xfId="647"/>
    <cellStyle name="Итог 2 2 4" xfId="648"/>
    <cellStyle name="Итог 2 3" xfId="649"/>
    <cellStyle name="Итог 2 3 2" xfId="650"/>
    <cellStyle name="Итог 2 3 3" xfId="651"/>
    <cellStyle name="Итог 2 3 4" xfId="652"/>
    <cellStyle name="Итог 2 4" xfId="653"/>
    <cellStyle name="Итог 2 4 2" xfId="654"/>
    <cellStyle name="Итог 2 4 3" xfId="655"/>
    <cellStyle name="Итог 2 4 4" xfId="656"/>
    <cellStyle name="Итог 2 5" xfId="657"/>
    <cellStyle name="Итог 2 6" xfId="658"/>
    <cellStyle name="Итог 2 7" xfId="659"/>
    <cellStyle name="Итог 3" xfId="660"/>
    <cellStyle name="Итого" xfId="661"/>
    <cellStyle name="КАНДАГАЧ тел3-33-96" xfId="662"/>
    <cellStyle name="КАНДАГАЧ тел3-33-96 2" xfId="663"/>
    <cellStyle name="КАНДАГАЧ тел3-33-96_приложение 6 -бухг" xfId="664"/>
    <cellStyle name="Контрольная ячейка 2" xfId="665"/>
    <cellStyle name="Название 2" xfId="666"/>
    <cellStyle name="Название 2 2" xfId="667"/>
    <cellStyle name="Название 3" xfId="668"/>
    <cellStyle name="Невидимый" xfId="669"/>
    <cellStyle name="Нейтральный 2" xfId="670"/>
    <cellStyle name="Нейтральный 3" xfId="671"/>
    <cellStyle name="Низ1" xfId="672"/>
    <cellStyle name="Низ2" xfId="673"/>
    <cellStyle name="Обычный" xfId="0" builtinId="0"/>
    <cellStyle name="Обычный 10" xfId="674"/>
    <cellStyle name="Обычный 10 2" xfId="675"/>
    <cellStyle name="Обычный 10 3" xfId="676"/>
    <cellStyle name="Обычный 100" xfId="677"/>
    <cellStyle name="Обычный 101" xfId="678"/>
    <cellStyle name="Обычный 102" xfId="679"/>
    <cellStyle name="Обычный 103" xfId="680"/>
    <cellStyle name="Обычный 104" xfId="681"/>
    <cellStyle name="Обычный 11" xfId="682"/>
    <cellStyle name="Обычный 11 2" xfId="1405"/>
    <cellStyle name="Обычный 12" xfId="683"/>
    <cellStyle name="Обычный 12 2" xfId="1406"/>
    <cellStyle name="Обычный 13" xfId="684"/>
    <cellStyle name="Обычный 14" xfId="685"/>
    <cellStyle name="Обычный 15" xfId="686"/>
    <cellStyle name="Обычный 16" xfId="687"/>
    <cellStyle name="Обычный 16 2" xfId="688"/>
    <cellStyle name="Обычный 17" xfId="689"/>
    <cellStyle name="Обычный 18" xfId="690"/>
    <cellStyle name="Обычный 19" xfId="691"/>
    <cellStyle name="Обычный 2" xfId="692"/>
    <cellStyle name="Обычный 2 2" xfId="693"/>
    <cellStyle name="Обычный 2 2 10" xfId="694"/>
    <cellStyle name="Обычный 2 2 10 2" xfId="695"/>
    <cellStyle name="Обычный 2 2 10 3" xfId="696"/>
    <cellStyle name="Обычный 2 2 2" xfId="697"/>
    <cellStyle name="Обычный 2 2 2 2" xfId="698"/>
    <cellStyle name="Обычный 2 2 2 3" xfId="699"/>
    <cellStyle name="Обычный 2 2 2_Пакет форм ФО 1 часть (финал для ДО)" xfId="700"/>
    <cellStyle name="Обычный 2 2 3" xfId="701"/>
    <cellStyle name="Обычный 2 2 3 2" xfId="702"/>
    <cellStyle name="Обычный 2 2 4" xfId="703"/>
    <cellStyle name="Обычный 2 2 5" xfId="704"/>
    <cellStyle name="Обычный 2 2 6" xfId="705"/>
    <cellStyle name="Обычный 2 2 7" xfId="706"/>
    <cellStyle name="Обычный 2 2 8" xfId="707"/>
    <cellStyle name="Обычный 2 2_МАЭК 15 форма  4 кв  2010г" xfId="708"/>
    <cellStyle name="Обычный 2 3" xfId="709"/>
    <cellStyle name="Обычный 2 4" xfId="710"/>
    <cellStyle name="Обычный 2 5" xfId="711"/>
    <cellStyle name="Обычный 2 5 2" xfId="712"/>
    <cellStyle name="Обычный 2 6" xfId="713"/>
    <cellStyle name="Обычный 2 7" xfId="714"/>
    <cellStyle name="Обычный 2_1111" xfId="715"/>
    <cellStyle name="Обычный 20" xfId="716"/>
    <cellStyle name="Обычный 21" xfId="717"/>
    <cellStyle name="Обычный 22" xfId="718"/>
    <cellStyle name="Обычный 22 2" xfId="719"/>
    <cellStyle name="Обычный 22 2 2" xfId="720"/>
    <cellStyle name="Обычный 23" xfId="721"/>
    <cellStyle name="Обычный 24" xfId="722"/>
    <cellStyle name="Обычный 25" xfId="723"/>
    <cellStyle name="Обычный 25 2" xfId="724"/>
    <cellStyle name="Обычный 25 3" xfId="725"/>
    <cellStyle name="Обычный 25 4" xfId="726"/>
    <cellStyle name="Обычный 25 5" xfId="727"/>
    <cellStyle name="Обычный 26" xfId="728"/>
    <cellStyle name="Обычный 27" xfId="729"/>
    <cellStyle name="Обычный 28" xfId="730"/>
    <cellStyle name="Обычный 28 2" xfId="731"/>
    <cellStyle name="Обычный 29" xfId="732"/>
    <cellStyle name="Обычный 29 2" xfId="733"/>
    <cellStyle name="Обычный 3" xfId="734"/>
    <cellStyle name="Обычный 3 2" xfId="735"/>
    <cellStyle name="Обычный 3 2 2" xfId="736"/>
    <cellStyle name="Обычный 3 3" xfId="737"/>
    <cellStyle name="Обычный 3 3 2" xfId="738"/>
    <cellStyle name="Обычный 3 3 3" xfId="739"/>
    <cellStyle name="Обычный 3 4" xfId="740"/>
    <cellStyle name="Обычный 3 5" xfId="741"/>
    <cellStyle name="Обычный 3 6" xfId="742"/>
    <cellStyle name="Обычный 3 7" xfId="743"/>
    <cellStyle name="Обычный 3_22.1 раздел" xfId="744"/>
    <cellStyle name="Обычный 30" xfId="745"/>
    <cellStyle name="Обычный 30 2" xfId="746"/>
    <cellStyle name="Обычный 31" xfId="747"/>
    <cellStyle name="Обычный 32" xfId="748"/>
    <cellStyle name="Обычный 33" xfId="749"/>
    <cellStyle name="Обычный 34" xfId="750"/>
    <cellStyle name="Обычный 35" xfId="751"/>
    <cellStyle name="Обычный 36" xfId="752"/>
    <cellStyle name="Обычный 37" xfId="753"/>
    <cellStyle name="Обычный 38" xfId="754"/>
    <cellStyle name="Обычный 38 2" xfId="755"/>
    <cellStyle name="Обычный 39" xfId="756"/>
    <cellStyle name="Обычный 39 2" xfId="757"/>
    <cellStyle name="Обычный 4" xfId="758"/>
    <cellStyle name="Обычный 4 2" xfId="759"/>
    <cellStyle name="Обычный 4 2 2" xfId="760"/>
    <cellStyle name="Обычный 4 2 3" xfId="761"/>
    <cellStyle name="Обычный 4 3" xfId="762"/>
    <cellStyle name="Обычный 4 4" xfId="763"/>
    <cellStyle name="Обычный 4 5" xfId="764"/>
    <cellStyle name="Обычный 4 6" xfId="765"/>
    <cellStyle name="Обычный 4 7" xfId="766"/>
    <cellStyle name="Обычный 4_22.1 раздел" xfId="767"/>
    <cellStyle name="Обычный 40" xfId="768"/>
    <cellStyle name="Обычный 41" xfId="769"/>
    <cellStyle name="Обычный 42" xfId="770"/>
    <cellStyle name="Обычный 43" xfId="771"/>
    <cellStyle name="Обычный 43 2" xfId="772"/>
    <cellStyle name="Обычный 44" xfId="773"/>
    <cellStyle name="Обычный 45" xfId="774"/>
    <cellStyle name="Обычный 45 2" xfId="775"/>
    <cellStyle name="Обычный 45 3" xfId="776"/>
    <cellStyle name="Обычный 46" xfId="777"/>
    <cellStyle name="Обычный 47" xfId="778"/>
    <cellStyle name="Обычный 48" xfId="779"/>
    <cellStyle name="Обычный 49" xfId="780"/>
    <cellStyle name="Обычный 5" xfId="781"/>
    <cellStyle name="Обычный 5 2" xfId="782"/>
    <cellStyle name="Обычный 5 2 2" xfId="783"/>
    <cellStyle name="Обычный 5 2 3" xfId="784"/>
    <cellStyle name="Обычный 5 3" xfId="785"/>
    <cellStyle name="Обычный 5 3 2" xfId="1407"/>
    <cellStyle name="Обычный 5 4" xfId="786"/>
    <cellStyle name="Обычный 5 5" xfId="787"/>
    <cellStyle name="Обычный 50" xfId="788"/>
    <cellStyle name="Обычный 51" xfId="789"/>
    <cellStyle name="Обычный 51 2" xfId="790"/>
    <cellStyle name="Обычный 52" xfId="791"/>
    <cellStyle name="Обычный 52 2" xfId="792"/>
    <cellStyle name="Обычный 53" xfId="793"/>
    <cellStyle name="Обычный 53 2" xfId="794"/>
    <cellStyle name="Обычный 54" xfId="795"/>
    <cellStyle name="Обычный 54 2" xfId="796"/>
    <cellStyle name="Обычный 55" xfId="797"/>
    <cellStyle name="Обычный 55 2" xfId="798"/>
    <cellStyle name="Обычный 56" xfId="799"/>
    <cellStyle name="Обычный 57" xfId="800"/>
    <cellStyle name="Обычный 58" xfId="801"/>
    <cellStyle name="Обычный 59" xfId="802"/>
    <cellStyle name="Обычный 59 2" xfId="803"/>
    <cellStyle name="Обычный 6" xfId="804"/>
    <cellStyle name="Обычный 6 2" xfId="805"/>
    <cellStyle name="Обычный 6 3" xfId="806"/>
    <cellStyle name="Обычный 6 4" xfId="807"/>
    <cellStyle name="Обычный 6 4 2" xfId="1408"/>
    <cellStyle name="Обычный 60" xfId="808"/>
    <cellStyle name="Обычный 61" xfId="809"/>
    <cellStyle name="Обычный 62" xfId="810"/>
    <cellStyle name="Обычный 63" xfId="811"/>
    <cellStyle name="Обычный 64" xfId="812"/>
    <cellStyle name="Обычный 65" xfId="813"/>
    <cellStyle name="Обычный 66" xfId="814"/>
    <cellStyle name="Обычный 67" xfId="815"/>
    <cellStyle name="Обычный 68" xfId="816"/>
    <cellStyle name="Обычный 69" xfId="817"/>
    <cellStyle name="Обычный 7" xfId="818"/>
    <cellStyle name="Обычный 7 2" xfId="819"/>
    <cellStyle name="Обычный 7 2 2" xfId="820"/>
    <cellStyle name="Обычный 7 2 2 2" xfId="821"/>
    <cellStyle name="Обычный 7 2 2_СПИ, СПФИ (ДТРАиМ)" xfId="822"/>
    <cellStyle name="Обычный 7 2_СПИ, СПФИ (ДТРАиМ)" xfId="823"/>
    <cellStyle name="Обычный 7 6" xfId="824"/>
    <cellStyle name="Обычный 7 7" xfId="825"/>
    <cellStyle name="Обычный 7_СПИ, СПФИ (ДТРАиМ)" xfId="826"/>
    <cellStyle name="Обычный 70" xfId="827"/>
    <cellStyle name="Обычный 71" xfId="828"/>
    <cellStyle name="Обычный 72" xfId="829"/>
    <cellStyle name="Обычный 73" xfId="830"/>
    <cellStyle name="Обычный 74" xfId="831"/>
    <cellStyle name="Обычный 75" xfId="832"/>
    <cellStyle name="Обычный 76" xfId="833"/>
    <cellStyle name="Обычный 77" xfId="834"/>
    <cellStyle name="Обычный 8" xfId="835"/>
    <cellStyle name="Обычный 8 2" xfId="836"/>
    <cellStyle name="Обычный 8 2 2" xfId="1409"/>
    <cellStyle name="Обычный 8 3" xfId="837"/>
    <cellStyle name="Обычный 80" xfId="838"/>
    <cellStyle name="Обычный 85" xfId="839"/>
    <cellStyle name="Обычный 86" xfId="840"/>
    <cellStyle name="Обычный 9" xfId="841"/>
    <cellStyle name="Обычный 9 2" xfId="842"/>
    <cellStyle name="Обычный 9 8" xfId="843"/>
    <cellStyle name="Обычный 9 9" xfId="844"/>
    <cellStyle name="Обычный_Воды" xfId="4"/>
    <cellStyle name="Обычный_Проект тарифной сметы  УДТВ" xfId="2"/>
    <cellStyle name="Обычный_тар. смета водохоз системы Шортанды (-15%)" xfId="7"/>
    <cellStyle name="Обычный_Тарифные сметы ВОДЫ 82-ОД" xfId="3"/>
    <cellStyle name="Обычный_Тарифные сметы ТЕПЛО 82-ОД" xfId="845"/>
    <cellStyle name="Обычный_Тепло" xfId="6"/>
    <cellStyle name="Обычный_ТЭЦы 30% АГС 400" xfId="5"/>
    <cellStyle name="Плохой 2" xfId="846"/>
    <cellStyle name="Плохой 3" xfId="847"/>
    <cellStyle name="Подгруппа" xfId="848"/>
    <cellStyle name="Пояснение 2" xfId="849"/>
    <cellStyle name="Пояснение 2 2" xfId="850"/>
    <cellStyle name="Пояснение 3" xfId="851"/>
    <cellStyle name="Примечание 2" xfId="852"/>
    <cellStyle name="Примечание 2 2" xfId="853"/>
    <cellStyle name="Примечание 2 2 2" xfId="854"/>
    <cellStyle name="Примечание 2 2 3" xfId="855"/>
    <cellStyle name="Примечание 2 2 4" xfId="856"/>
    <cellStyle name="Примечание 2 3" xfId="857"/>
    <cellStyle name="Примечание 2 3 2" xfId="858"/>
    <cellStyle name="Примечание 2 3 3" xfId="859"/>
    <cellStyle name="Примечание 2 3 4" xfId="860"/>
    <cellStyle name="Примечание 2 4" xfId="861"/>
    <cellStyle name="Примечание 2 4 2" xfId="862"/>
    <cellStyle name="Примечание 2 4 3" xfId="863"/>
    <cellStyle name="Примечание 2 4 4" xfId="864"/>
    <cellStyle name="Примечание 2 5" xfId="865"/>
    <cellStyle name="Примечание 2 5 2" xfId="866"/>
    <cellStyle name="Примечание 2 5 3" xfId="867"/>
    <cellStyle name="Примечание 2 5 4" xfId="868"/>
    <cellStyle name="Продукт" xfId="869"/>
    <cellStyle name="Процентный" xfId="1" builtinId="5"/>
    <cellStyle name="Процентный 10" xfId="870"/>
    <cellStyle name="Процентный 2" xfId="871"/>
    <cellStyle name="Процентный 2 2" xfId="872"/>
    <cellStyle name="Процентный 2 3" xfId="873"/>
    <cellStyle name="Процентный 2 4" xfId="874"/>
    <cellStyle name="Процентный 3" xfId="875"/>
    <cellStyle name="Процентный 3 2" xfId="876"/>
    <cellStyle name="Процентный 4" xfId="877"/>
    <cellStyle name="Процентный 5" xfId="878"/>
    <cellStyle name="Процентный 6" xfId="879"/>
    <cellStyle name="Процентный 7" xfId="880"/>
    <cellStyle name="Процентный 8" xfId="881"/>
    <cellStyle name="Процентный 9" xfId="882"/>
    <cellStyle name="Разница" xfId="883"/>
    <cellStyle name="руб. (0)" xfId="884"/>
    <cellStyle name="Связанная ячейка 2" xfId="885"/>
    <cellStyle name="Связанная ячейка 3" xfId="886"/>
    <cellStyle name="Стиль 1" xfId="887"/>
    <cellStyle name="Стиль 1 2" xfId="888"/>
    <cellStyle name="Стиль 1 2 2" xfId="889"/>
    <cellStyle name="Стиль 1 2 2 2" xfId="890"/>
    <cellStyle name="Стиль 1 2 3" xfId="891"/>
    <cellStyle name="Стиль 1 2 4" xfId="892"/>
    <cellStyle name="Стиль 1 3" xfId="893"/>
    <cellStyle name="Стиль 1 4" xfId="894"/>
    <cellStyle name="Стиль 2" xfId="895"/>
    <cellStyle name="Стиль 3" xfId="896"/>
    <cellStyle name="Стиль_названий" xfId="897"/>
    <cellStyle name="Субсчет" xfId="898"/>
    <cellStyle name="Счет" xfId="899"/>
    <cellStyle name="Текст предупреждения 2" xfId="900"/>
    <cellStyle name="Текст предупреждения 3" xfId="901"/>
    <cellStyle name="Текстовый" xfId="902"/>
    <cellStyle name="тонн (0)" xfId="903"/>
    <cellStyle name="Тыс $ (0)" xfId="904"/>
    <cellStyle name="Тыс (0)" xfId="905"/>
    <cellStyle name="тыс. тонн (0)" xfId="906"/>
    <cellStyle name="Тысячи [0]" xfId="907"/>
    <cellStyle name="Тысячи_010SN05" xfId="908"/>
    <cellStyle name="Финансовый [0] 2" xfId="909"/>
    <cellStyle name="Финансовый [0] 2 2" xfId="910"/>
    <cellStyle name="Финансовый [0] 2 3" xfId="911"/>
    <cellStyle name="Финансовый [0] 3" xfId="912"/>
    <cellStyle name="Финансовый [0] 3 2" xfId="913"/>
    <cellStyle name="Финансовый [0] 3 3" xfId="914"/>
    <cellStyle name="Финансовый [0] 4" xfId="915"/>
    <cellStyle name="Финансовый [0] 5" xfId="916"/>
    <cellStyle name="Финансовый 10" xfId="917"/>
    <cellStyle name="Финансовый 100" xfId="918"/>
    <cellStyle name="Финансовый 101" xfId="919"/>
    <cellStyle name="Финансовый 102" xfId="920"/>
    <cellStyle name="Финансовый 103" xfId="921"/>
    <cellStyle name="Финансовый 104" xfId="922"/>
    <cellStyle name="Финансовый 105" xfId="923"/>
    <cellStyle name="Финансовый 106" xfId="924"/>
    <cellStyle name="Финансовый 107" xfId="925"/>
    <cellStyle name="Финансовый 108" xfId="926"/>
    <cellStyle name="Финансовый 109" xfId="927"/>
    <cellStyle name="Финансовый 11" xfId="928"/>
    <cellStyle name="Финансовый 11 10" xfId="929"/>
    <cellStyle name="Финансовый 11 2" xfId="930"/>
    <cellStyle name="Финансовый 11 2 2" xfId="931"/>
    <cellStyle name="Финансовый 11 3" xfId="932"/>
    <cellStyle name="Финансовый 11 3 2" xfId="933"/>
    <cellStyle name="Финансовый 11 4" xfId="934"/>
    <cellStyle name="Финансовый 11 4 2" xfId="935"/>
    <cellStyle name="Финансовый 11 5" xfId="936"/>
    <cellStyle name="Финансовый 11 5 2" xfId="937"/>
    <cellStyle name="Финансовый 11 6" xfId="938"/>
    <cellStyle name="Финансовый 11 6 2" xfId="939"/>
    <cellStyle name="Финансовый 11 7" xfId="940"/>
    <cellStyle name="Финансовый 11 7 2" xfId="941"/>
    <cellStyle name="Финансовый 11 8" xfId="942"/>
    <cellStyle name="Финансовый 11 9" xfId="943"/>
    <cellStyle name="Финансовый 110" xfId="944"/>
    <cellStyle name="Финансовый 111" xfId="945"/>
    <cellStyle name="Финансовый 112" xfId="946"/>
    <cellStyle name="Финансовый 113" xfId="947"/>
    <cellStyle name="Финансовый 114" xfId="948"/>
    <cellStyle name="Финансовый 115" xfId="949"/>
    <cellStyle name="Финансовый 116" xfId="950"/>
    <cellStyle name="Финансовый 117" xfId="951"/>
    <cellStyle name="Финансовый 118" xfId="952"/>
    <cellStyle name="Финансовый 119" xfId="953"/>
    <cellStyle name="Финансовый 12" xfId="954"/>
    <cellStyle name="Финансовый 12 2" xfId="955"/>
    <cellStyle name="Финансовый 12 2 2" xfId="956"/>
    <cellStyle name="Финансовый 12 3" xfId="957"/>
    <cellStyle name="Финансовый 12 4" xfId="958"/>
    <cellStyle name="Финансовый 120" xfId="959"/>
    <cellStyle name="Финансовый 121" xfId="960"/>
    <cellStyle name="Финансовый 122" xfId="961"/>
    <cellStyle name="Финансовый 123" xfId="962"/>
    <cellStyle name="Финансовый 124" xfId="963"/>
    <cellStyle name="Финансовый 125" xfId="964"/>
    <cellStyle name="Финансовый 126" xfId="965"/>
    <cellStyle name="Финансовый 127" xfId="966"/>
    <cellStyle name="Финансовый 128" xfId="967"/>
    <cellStyle name="Финансовый 129" xfId="968"/>
    <cellStyle name="Финансовый 13" xfId="969"/>
    <cellStyle name="Финансовый 130" xfId="970"/>
    <cellStyle name="Финансовый 131" xfId="971"/>
    <cellStyle name="Финансовый 132" xfId="972"/>
    <cellStyle name="Финансовый 133" xfId="973"/>
    <cellStyle name="Финансовый 134" xfId="974"/>
    <cellStyle name="Финансовый 135" xfId="975"/>
    <cellStyle name="Финансовый 136" xfId="976"/>
    <cellStyle name="Финансовый 137" xfId="977"/>
    <cellStyle name="Финансовый 138" xfId="978"/>
    <cellStyle name="Финансовый 139" xfId="979"/>
    <cellStyle name="Финансовый 14" xfId="980"/>
    <cellStyle name="Финансовый 140" xfId="981"/>
    <cellStyle name="Финансовый 141" xfId="982"/>
    <cellStyle name="Финансовый 142" xfId="983"/>
    <cellStyle name="Финансовый 143" xfId="984"/>
    <cellStyle name="Финансовый 144" xfId="985"/>
    <cellStyle name="Финансовый 145" xfId="986"/>
    <cellStyle name="Финансовый 146" xfId="987"/>
    <cellStyle name="Финансовый 147" xfId="988"/>
    <cellStyle name="Финансовый 148" xfId="989"/>
    <cellStyle name="Финансовый 149" xfId="990"/>
    <cellStyle name="Финансовый 15" xfId="991"/>
    <cellStyle name="Финансовый 150" xfId="992"/>
    <cellStyle name="Финансовый 151" xfId="993"/>
    <cellStyle name="Финансовый 152" xfId="994"/>
    <cellStyle name="Финансовый 153" xfId="995"/>
    <cellStyle name="Финансовый 154" xfId="996"/>
    <cellStyle name="Финансовый 155" xfId="997"/>
    <cellStyle name="Финансовый 156" xfId="998"/>
    <cellStyle name="Финансовый 157" xfId="999"/>
    <cellStyle name="Финансовый 158" xfId="1000"/>
    <cellStyle name="Финансовый 159" xfId="1001"/>
    <cellStyle name="Финансовый 16" xfId="1002"/>
    <cellStyle name="Финансовый 16 2" xfId="1003"/>
    <cellStyle name="Финансовый 16 3" xfId="1004"/>
    <cellStyle name="Финансовый 16 4" xfId="1005"/>
    <cellStyle name="Финансовый 16 5" xfId="1006"/>
    <cellStyle name="Финансовый 160" xfId="1007"/>
    <cellStyle name="Финансовый 161" xfId="1008"/>
    <cellStyle name="Финансовый 162" xfId="1009"/>
    <cellStyle name="Финансовый 163" xfId="1010"/>
    <cellStyle name="Финансовый 164" xfId="1011"/>
    <cellStyle name="Финансовый 165" xfId="1012"/>
    <cellStyle name="Финансовый 166" xfId="1013"/>
    <cellStyle name="Финансовый 167" xfId="1014"/>
    <cellStyle name="Финансовый 168" xfId="1015"/>
    <cellStyle name="Финансовый 169" xfId="1016"/>
    <cellStyle name="Финансовый 17" xfId="1017"/>
    <cellStyle name="Финансовый 17 2" xfId="1018"/>
    <cellStyle name="Финансовый 17 3" xfId="1019"/>
    <cellStyle name="Финансовый 17 4" xfId="1020"/>
    <cellStyle name="Финансовый 170" xfId="1021"/>
    <cellStyle name="Финансовый 171" xfId="1022"/>
    <cellStyle name="Финансовый 172" xfId="1023"/>
    <cellStyle name="Финансовый 173" xfId="1024"/>
    <cellStyle name="Финансовый 174" xfId="1025"/>
    <cellStyle name="Финансовый 175" xfId="1026"/>
    <cellStyle name="Финансовый 176" xfId="1027"/>
    <cellStyle name="Финансовый 177" xfId="1028"/>
    <cellStyle name="Финансовый 178" xfId="1029"/>
    <cellStyle name="Финансовый 179" xfId="1030"/>
    <cellStyle name="Финансовый 18" xfId="1031"/>
    <cellStyle name="Финансовый 18 2" xfId="1032"/>
    <cellStyle name="Финансовый 18 3" xfId="1033"/>
    <cellStyle name="Финансовый 18 3 2" xfId="1034"/>
    <cellStyle name="Финансовый 180" xfId="1035"/>
    <cellStyle name="Финансовый 181" xfId="1036"/>
    <cellStyle name="Финансовый 182" xfId="1037"/>
    <cellStyle name="Финансовый 183" xfId="1038"/>
    <cellStyle name="Финансовый 184" xfId="1039"/>
    <cellStyle name="Финансовый 185" xfId="1040"/>
    <cellStyle name="Финансовый 186" xfId="1041"/>
    <cellStyle name="Финансовый 187" xfId="1042"/>
    <cellStyle name="Финансовый 188" xfId="1043"/>
    <cellStyle name="Финансовый 189" xfId="1044"/>
    <cellStyle name="Финансовый 19" xfId="1045"/>
    <cellStyle name="Финансовый 19 2" xfId="1046"/>
    <cellStyle name="Финансовый 19 3" xfId="1047"/>
    <cellStyle name="Финансовый 19 3 2" xfId="1048"/>
    <cellStyle name="Финансовый 190" xfId="1049"/>
    <cellStyle name="Финансовый 191" xfId="1050"/>
    <cellStyle name="Финансовый 192" xfId="1051"/>
    <cellStyle name="Финансовый 193" xfId="1052"/>
    <cellStyle name="Финансовый 194" xfId="1053"/>
    <cellStyle name="Финансовый 195" xfId="1054"/>
    <cellStyle name="Финансовый 196" xfId="1055"/>
    <cellStyle name="Финансовый 197" xfId="1056"/>
    <cellStyle name="Финансовый 198" xfId="1057"/>
    <cellStyle name="Финансовый 199" xfId="1058"/>
    <cellStyle name="Финансовый 2" xfId="1059"/>
    <cellStyle name="Финансовый 2 10" xfId="1060"/>
    <cellStyle name="Финансовый 2 2" xfId="1061"/>
    <cellStyle name="Финансовый 2 2 2" xfId="1062"/>
    <cellStyle name="Финансовый 2 3" xfId="1063"/>
    <cellStyle name="Финансовый 2 3 2" xfId="1064"/>
    <cellStyle name="Финансовый 2 4" xfId="1065"/>
    <cellStyle name="Финансовый 2 5" xfId="1066"/>
    <cellStyle name="Финансовый 20" xfId="1067"/>
    <cellStyle name="Финансовый 200" xfId="1068"/>
    <cellStyle name="Финансовый 201" xfId="1069"/>
    <cellStyle name="Финансовый 202" xfId="1070"/>
    <cellStyle name="Финансовый 203" xfId="1071"/>
    <cellStyle name="Финансовый 204" xfId="1072"/>
    <cellStyle name="Финансовый 205" xfId="1073"/>
    <cellStyle name="Финансовый 206" xfId="1074"/>
    <cellStyle name="Финансовый 207" xfId="1075"/>
    <cellStyle name="Финансовый 208" xfId="1076"/>
    <cellStyle name="Финансовый 209" xfId="1077"/>
    <cellStyle name="Финансовый 21" xfId="1078"/>
    <cellStyle name="Финансовый 21 2" xfId="1079"/>
    <cellStyle name="Финансовый 21 3" xfId="1080"/>
    <cellStyle name="Финансовый 210" xfId="1081"/>
    <cellStyle name="Финансовый 211" xfId="1082"/>
    <cellStyle name="Финансовый 212" xfId="1083"/>
    <cellStyle name="Финансовый 213" xfId="1084"/>
    <cellStyle name="Финансовый 214" xfId="1085"/>
    <cellStyle name="Финансовый 215" xfId="1086"/>
    <cellStyle name="Финансовый 216" xfId="1087"/>
    <cellStyle name="Финансовый 217" xfId="1088"/>
    <cellStyle name="Финансовый 218" xfId="1089"/>
    <cellStyle name="Финансовый 219" xfId="1090"/>
    <cellStyle name="Финансовый 22" xfId="1091"/>
    <cellStyle name="Финансовый 22 2" xfId="1092"/>
    <cellStyle name="Финансовый 220" xfId="1093"/>
    <cellStyle name="Финансовый 221" xfId="1094"/>
    <cellStyle name="Финансовый 222" xfId="1095"/>
    <cellStyle name="Финансовый 223" xfId="1096"/>
    <cellStyle name="Финансовый 224" xfId="1097"/>
    <cellStyle name="Финансовый 225" xfId="1098"/>
    <cellStyle name="Финансовый 226" xfId="1099"/>
    <cellStyle name="Финансовый 227" xfId="1100"/>
    <cellStyle name="Финансовый 228" xfId="1101"/>
    <cellStyle name="Финансовый 229" xfId="1102"/>
    <cellStyle name="Финансовый 23" xfId="1103"/>
    <cellStyle name="Финансовый 230" xfId="1104"/>
    <cellStyle name="Финансовый 231" xfId="1105"/>
    <cellStyle name="Финансовый 232" xfId="1106"/>
    <cellStyle name="Финансовый 233" xfId="1107"/>
    <cellStyle name="Финансовый 234" xfId="1108"/>
    <cellStyle name="Финансовый 235" xfId="1109"/>
    <cellStyle name="Финансовый 236" xfId="1110"/>
    <cellStyle name="Финансовый 237" xfId="1111"/>
    <cellStyle name="Финансовый 238" xfId="1112"/>
    <cellStyle name="Финансовый 239" xfId="1113"/>
    <cellStyle name="Финансовый 24" xfId="1114"/>
    <cellStyle name="Финансовый 240" xfId="1115"/>
    <cellStyle name="Финансовый 241" xfId="1116"/>
    <cellStyle name="Финансовый 242" xfId="1117"/>
    <cellStyle name="Финансовый 243" xfId="1118"/>
    <cellStyle name="Финансовый 244" xfId="1119"/>
    <cellStyle name="Финансовый 245" xfId="1120"/>
    <cellStyle name="Финансовый 246" xfId="1121"/>
    <cellStyle name="Финансовый 247" xfId="1122"/>
    <cellStyle name="Финансовый 248" xfId="1123"/>
    <cellStyle name="Финансовый 249" xfId="1124"/>
    <cellStyle name="Финансовый 25" xfId="1125"/>
    <cellStyle name="Финансовый 25 2" xfId="1126"/>
    <cellStyle name="Финансовый 250" xfId="1127"/>
    <cellStyle name="Финансовый 251" xfId="1128"/>
    <cellStyle name="Финансовый 252" xfId="1129"/>
    <cellStyle name="Финансовый 253" xfId="1130"/>
    <cellStyle name="Финансовый 254" xfId="1131"/>
    <cellStyle name="Финансовый 255" xfId="1132"/>
    <cellStyle name="Финансовый 256" xfId="1133"/>
    <cellStyle name="Финансовый 257" xfId="1134"/>
    <cellStyle name="Финансовый 258" xfId="1135"/>
    <cellStyle name="Финансовый 259" xfId="1136"/>
    <cellStyle name="Финансовый 26" xfId="1137"/>
    <cellStyle name="Финансовый 26 2" xfId="1138"/>
    <cellStyle name="Финансовый 260" xfId="1139"/>
    <cellStyle name="Финансовый 261" xfId="1140"/>
    <cellStyle name="Финансовый 262" xfId="1141"/>
    <cellStyle name="Финансовый 263" xfId="1142"/>
    <cellStyle name="Финансовый 264" xfId="1143"/>
    <cellStyle name="Финансовый 265" xfId="1144"/>
    <cellStyle name="Финансовый 266" xfId="1145"/>
    <cellStyle name="Финансовый 267" xfId="1146"/>
    <cellStyle name="Финансовый 268" xfId="1147"/>
    <cellStyle name="Финансовый 269" xfId="1148"/>
    <cellStyle name="Финансовый 27" xfId="1149"/>
    <cellStyle name="Финансовый 270" xfId="1150"/>
    <cellStyle name="Финансовый 271" xfId="1151"/>
    <cellStyle name="Финансовый 272" xfId="1152"/>
    <cellStyle name="Финансовый 273" xfId="1153"/>
    <cellStyle name="Финансовый 274" xfId="1154"/>
    <cellStyle name="Финансовый 275" xfId="1155"/>
    <cellStyle name="Финансовый 276" xfId="1156"/>
    <cellStyle name="Финансовый 277" xfId="1157"/>
    <cellStyle name="Финансовый 278" xfId="1158"/>
    <cellStyle name="Финансовый 279" xfId="1159"/>
    <cellStyle name="Финансовый 28" xfId="1160"/>
    <cellStyle name="Финансовый 28 2" xfId="1161"/>
    <cellStyle name="Финансовый 280" xfId="1162"/>
    <cellStyle name="Финансовый 281" xfId="1163"/>
    <cellStyle name="Финансовый 282" xfId="1164"/>
    <cellStyle name="Финансовый 283" xfId="1165"/>
    <cellStyle name="Финансовый 284" xfId="1166"/>
    <cellStyle name="Финансовый 285" xfId="1167"/>
    <cellStyle name="Финансовый 286" xfId="1168"/>
    <cellStyle name="Финансовый 287" xfId="1169"/>
    <cellStyle name="Финансовый 288" xfId="1170"/>
    <cellStyle name="Финансовый 289" xfId="1171"/>
    <cellStyle name="Финансовый 29" xfId="1172"/>
    <cellStyle name="Финансовый 290" xfId="1173"/>
    <cellStyle name="Финансовый 291" xfId="1174"/>
    <cellStyle name="Финансовый 292" xfId="1175"/>
    <cellStyle name="Финансовый 293" xfId="1176"/>
    <cellStyle name="Финансовый 294" xfId="1177"/>
    <cellStyle name="Финансовый 295" xfId="1178"/>
    <cellStyle name="Финансовый 296" xfId="1179"/>
    <cellStyle name="Финансовый 297" xfId="1180"/>
    <cellStyle name="Финансовый 298" xfId="1181"/>
    <cellStyle name="Финансовый 299" xfId="1182"/>
    <cellStyle name="Финансовый 3" xfId="1183"/>
    <cellStyle name="Финансовый 3 2" xfId="1184"/>
    <cellStyle name="Финансовый 3 3" xfId="1185"/>
    <cellStyle name="Финансовый 3 4" xfId="1186"/>
    <cellStyle name="Финансовый 3 5" xfId="1187"/>
    <cellStyle name="Финансовый 30" xfId="1188"/>
    <cellStyle name="Финансовый 30 2" xfId="1189"/>
    <cellStyle name="Финансовый 300" xfId="1190"/>
    <cellStyle name="Финансовый 301" xfId="1191"/>
    <cellStyle name="Финансовый 302" xfId="1192"/>
    <cellStyle name="Финансовый 303" xfId="1193"/>
    <cellStyle name="Финансовый 304" xfId="1194"/>
    <cellStyle name="Финансовый 305" xfId="1195"/>
    <cellStyle name="Финансовый 306" xfId="1196"/>
    <cellStyle name="Финансовый 307" xfId="1197"/>
    <cellStyle name="Финансовый 308" xfId="1198"/>
    <cellStyle name="Финансовый 309" xfId="1199"/>
    <cellStyle name="Финансовый 31" xfId="1200"/>
    <cellStyle name="Финансовый 31 2" xfId="1201"/>
    <cellStyle name="Финансовый 310" xfId="1202"/>
    <cellStyle name="Финансовый 311" xfId="1203"/>
    <cellStyle name="Финансовый 312" xfId="1204"/>
    <cellStyle name="Финансовый 313" xfId="1205"/>
    <cellStyle name="Финансовый 314" xfId="1206"/>
    <cellStyle name="Финансовый 315" xfId="1207"/>
    <cellStyle name="Финансовый 316" xfId="1208"/>
    <cellStyle name="Финансовый 317" xfId="1209"/>
    <cellStyle name="Финансовый 318" xfId="1210"/>
    <cellStyle name="Финансовый 319" xfId="1211"/>
    <cellStyle name="Финансовый 32" xfId="1212"/>
    <cellStyle name="Финансовый 320" xfId="1213"/>
    <cellStyle name="Финансовый 321" xfId="1214"/>
    <cellStyle name="Финансовый 322" xfId="1215"/>
    <cellStyle name="Финансовый 323" xfId="1216"/>
    <cellStyle name="Финансовый 324" xfId="1217"/>
    <cellStyle name="Финансовый 325" xfId="1218"/>
    <cellStyle name="Финансовый 326" xfId="1219"/>
    <cellStyle name="Финансовый 327" xfId="1220"/>
    <cellStyle name="Финансовый 328" xfId="1221"/>
    <cellStyle name="Финансовый 329" xfId="1222"/>
    <cellStyle name="Финансовый 33" xfId="1223"/>
    <cellStyle name="Финансовый 330" xfId="1224"/>
    <cellStyle name="Финансовый 331" xfId="1225"/>
    <cellStyle name="Финансовый 332" xfId="1226"/>
    <cellStyle name="Финансовый 333" xfId="1227"/>
    <cellStyle name="Финансовый 334" xfId="1228"/>
    <cellStyle name="Финансовый 335" xfId="1229"/>
    <cellStyle name="Финансовый 336" xfId="1230"/>
    <cellStyle name="Финансовый 337" xfId="1231"/>
    <cellStyle name="Финансовый 338" xfId="1232"/>
    <cellStyle name="Финансовый 339" xfId="1233"/>
    <cellStyle name="Финансовый 34" xfId="1234"/>
    <cellStyle name="Финансовый 340" xfId="1235"/>
    <cellStyle name="Финансовый 341" xfId="1236"/>
    <cellStyle name="Финансовый 342" xfId="1237"/>
    <cellStyle name="Финансовый 343" xfId="1238"/>
    <cellStyle name="Финансовый 344" xfId="1239"/>
    <cellStyle name="Финансовый 345" xfId="1240"/>
    <cellStyle name="Финансовый 346" xfId="1241"/>
    <cellStyle name="Финансовый 347" xfId="1242"/>
    <cellStyle name="Финансовый 348" xfId="1243"/>
    <cellStyle name="Финансовый 349" xfId="1244"/>
    <cellStyle name="Финансовый 35" xfId="1245"/>
    <cellStyle name="Финансовый 350" xfId="1246"/>
    <cellStyle name="Финансовый 351" xfId="1247"/>
    <cellStyle name="Финансовый 352" xfId="1248"/>
    <cellStyle name="Финансовый 353" xfId="1249"/>
    <cellStyle name="Финансовый 354" xfId="1250"/>
    <cellStyle name="Финансовый 355" xfId="1251"/>
    <cellStyle name="Финансовый 356" xfId="1252"/>
    <cellStyle name="Финансовый 357" xfId="1253"/>
    <cellStyle name="Финансовый 358" xfId="1254"/>
    <cellStyle name="Финансовый 359" xfId="1255"/>
    <cellStyle name="Финансовый 36" xfId="1256"/>
    <cellStyle name="Финансовый 360" xfId="1257"/>
    <cellStyle name="Финансовый 361" xfId="1258"/>
    <cellStyle name="Финансовый 362" xfId="1259"/>
    <cellStyle name="Финансовый 363" xfId="1260"/>
    <cellStyle name="Финансовый 364" xfId="1261"/>
    <cellStyle name="Финансовый 365" xfId="1262"/>
    <cellStyle name="Финансовый 366" xfId="1263"/>
    <cellStyle name="Финансовый 367" xfId="1264"/>
    <cellStyle name="Финансовый 368" xfId="1265"/>
    <cellStyle name="Финансовый 369" xfId="1266"/>
    <cellStyle name="Финансовый 37" xfId="1267"/>
    <cellStyle name="Финансовый 370" xfId="1268"/>
    <cellStyle name="Финансовый 371" xfId="1269"/>
    <cellStyle name="Финансовый 372" xfId="1270"/>
    <cellStyle name="Финансовый 373" xfId="1271"/>
    <cellStyle name="Финансовый 374" xfId="1272"/>
    <cellStyle name="Финансовый 375" xfId="1273"/>
    <cellStyle name="Финансовый 376" xfId="1274"/>
    <cellStyle name="Финансовый 377" xfId="1275"/>
    <cellStyle name="Финансовый 378" xfId="1276"/>
    <cellStyle name="Финансовый 379" xfId="1277"/>
    <cellStyle name="Финансовый 38" xfId="1278"/>
    <cellStyle name="Финансовый 380" xfId="1279"/>
    <cellStyle name="Финансовый 381" xfId="1280"/>
    <cellStyle name="Финансовый 382" xfId="1281"/>
    <cellStyle name="Финансовый 383" xfId="1282"/>
    <cellStyle name="Финансовый 384" xfId="1283"/>
    <cellStyle name="Финансовый 385" xfId="1284"/>
    <cellStyle name="Финансовый 386" xfId="1285"/>
    <cellStyle name="Финансовый 387" xfId="1286"/>
    <cellStyle name="Финансовый 388" xfId="1287"/>
    <cellStyle name="Финансовый 389" xfId="1288"/>
    <cellStyle name="Финансовый 39" xfId="1289"/>
    <cellStyle name="Финансовый 390" xfId="1290"/>
    <cellStyle name="Финансовый 391" xfId="1291"/>
    <cellStyle name="Финансовый 392" xfId="1292"/>
    <cellStyle name="Финансовый 393" xfId="1293"/>
    <cellStyle name="Финансовый 394" xfId="1294"/>
    <cellStyle name="Финансовый 395" xfId="1295"/>
    <cellStyle name="Финансовый 396" xfId="1296"/>
    <cellStyle name="Финансовый 397" xfId="1297"/>
    <cellStyle name="Финансовый 398" xfId="1298"/>
    <cellStyle name="Финансовый 399" xfId="1299"/>
    <cellStyle name="Финансовый 4" xfId="1300"/>
    <cellStyle name="Финансовый 4 2" xfId="1301"/>
    <cellStyle name="Финансовый 4 3" xfId="1302"/>
    <cellStyle name="Финансовый 40" xfId="1303"/>
    <cellStyle name="Финансовый 400" xfId="1304"/>
    <cellStyle name="Финансовый 401" xfId="1305"/>
    <cellStyle name="Финансовый 402" xfId="1306"/>
    <cellStyle name="Финансовый 403" xfId="1307"/>
    <cellStyle name="Финансовый 404" xfId="1308"/>
    <cellStyle name="Финансовый 405" xfId="1309"/>
    <cellStyle name="Финансовый 41" xfId="1310"/>
    <cellStyle name="Финансовый 42" xfId="1311"/>
    <cellStyle name="Финансовый 43" xfId="1312"/>
    <cellStyle name="Финансовый 44" xfId="1313"/>
    <cellStyle name="Финансовый 45" xfId="1314"/>
    <cellStyle name="Финансовый 45 2" xfId="1315"/>
    <cellStyle name="Финансовый 46" xfId="1316"/>
    <cellStyle name="Финансовый 46 2" xfId="1317"/>
    <cellStyle name="Финансовый 47" xfId="1318"/>
    <cellStyle name="Финансовый 48" xfId="1319"/>
    <cellStyle name="Финансовый 49" xfId="1320"/>
    <cellStyle name="Финансовый 5" xfId="1321"/>
    <cellStyle name="Финансовый 5 2" xfId="1322"/>
    <cellStyle name="Финансовый 5 3" xfId="1323"/>
    <cellStyle name="Финансовый 50" xfId="1324"/>
    <cellStyle name="Финансовый 51" xfId="1325"/>
    <cellStyle name="Финансовый 52" xfId="1326"/>
    <cellStyle name="Финансовый 53" xfId="1327"/>
    <cellStyle name="Финансовый 54" xfId="1328"/>
    <cellStyle name="Финансовый 55" xfId="1329"/>
    <cellStyle name="Финансовый 56" xfId="1330"/>
    <cellStyle name="Финансовый 57" xfId="1331"/>
    <cellStyle name="Финансовый 58" xfId="1332"/>
    <cellStyle name="Финансовый 59" xfId="1333"/>
    <cellStyle name="Финансовый 6" xfId="1334"/>
    <cellStyle name="Финансовый 6 2" xfId="1335"/>
    <cellStyle name="Финансовый 6 3" xfId="1336"/>
    <cellStyle name="Финансовый 60" xfId="1337"/>
    <cellStyle name="Финансовый 61" xfId="1338"/>
    <cellStyle name="Финансовый 62" xfId="1339"/>
    <cellStyle name="Финансовый 63" xfId="1340"/>
    <cellStyle name="Финансовый 64" xfId="1341"/>
    <cellStyle name="Финансовый 64 2" xfId="1342"/>
    <cellStyle name="Финансовый 65" xfId="1343"/>
    <cellStyle name="Финансовый 66" xfId="1344"/>
    <cellStyle name="Финансовый 66 2" xfId="1345"/>
    <cellStyle name="Финансовый 67" xfId="1346"/>
    <cellStyle name="Финансовый 67 2" xfId="1347"/>
    <cellStyle name="Финансовый 68" xfId="1348"/>
    <cellStyle name="Финансовый 69" xfId="1349"/>
    <cellStyle name="Финансовый 7" xfId="1350"/>
    <cellStyle name="Финансовый 7 2" xfId="1351"/>
    <cellStyle name="Финансовый 7 3" xfId="1352"/>
    <cellStyle name="Финансовый 70" xfId="1353"/>
    <cellStyle name="Финансовый 70 2" xfId="1354"/>
    <cellStyle name="Финансовый 71" xfId="1355"/>
    <cellStyle name="Финансовый 72" xfId="1356"/>
    <cellStyle name="Финансовый 72 2" xfId="1357"/>
    <cellStyle name="Финансовый 73" xfId="1358"/>
    <cellStyle name="Финансовый 73 2" xfId="1359"/>
    <cellStyle name="Финансовый 74" xfId="1360"/>
    <cellStyle name="Финансовый 75" xfId="1361"/>
    <cellStyle name="Финансовый 75 2" xfId="1362"/>
    <cellStyle name="Финансовый 76" xfId="1363"/>
    <cellStyle name="Финансовый 77" xfId="1364"/>
    <cellStyle name="Финансовый 77 2" xfId="1365"/>
    <cellStyle name="Финансовый 78" xfId="1366"/>
    <cellStyle name="Финансовый 79" xfId="1367"/>
    <cellStyle name="Финансовый 79 2" xfId="1368"/>
    <cellStyle name="Финансовый 8" xfId="1369"/>
    <cellStyle name="Финансовый 8 2" xfId="1370"/>
    <cellStyle name="Финансовый 8 3" xfId="1371"/>
    <cellStyle name="Финансовый 80" xfId="1372"/>
    <cellStyle name="Финансовый 81" xfId="1373"/>
    <cellStyle name="Финансовый 82" xfId="1374"/>
    <cellStyle name="Финансовый 83" xfId="1375"/>
    <cellStyle name="Финансовый 84" xfId="1376"/>
    <cellStyle name="Финансовый 85" xfId="1377"/>
    <cellStyle name="Финансовый 86" xfId="1378"/>
    <cellStyle name="Финансовый 87" xfId="1379"/>
    <cellStyle name="Финансовый 88" xfId="1380"/>
    <cellStyle name="Финансовый 89" xfId="1381"/>
    <cellStyle name="Финансовый 89 2" xfId="1382"/>
    <cellStyle name="Финансовый 9" xfId="1383"/>
    <cellStyle name="Финансовый 9 2" xfId="1384"/>
    <cellStyle name="Финансовый 9 3" xfId="1385"/>
    <cellStyle name="Финансовый 90" xfId="1386"/>
    <cellStyle name="Финансовый 91" xfId="1387"/>
    <cellStyle name="Финансовый 92" xfId="1388"/>
    <cellStyle name="Финансовый 93" xfId="1389"/>
    <cellStyle name="Финансовый 94" xfId="1390"/>
    <cellStyle name="Финансовый 95" xfId="1391"/>
    <cellStyle name="Финансовый 96" xfId="1392"/>
    <cellStyle name="Финансовый 96 2" xfId="1393"/>
    <cellStyle name="Финансовый 97" xfId="1394"/>
    <cellStyle name="Финансовый 98" xfId="1395"/>
    <cellStyle name="Финансовый 99" xfId="1396"/>
    <cellStyle name="Хороший 2" xfId="1397"/>
    <cellStyle name="Хороший 3" xfId="1398"/>
    <cellStyle name="Цена" xfId="1399"/>
    <cellStyle name="Числовой" xfId="1400"/>
    <cellStyle name="Џђћ–…ќ’ќ›‰" xfId="1401"/>
    <cellStyle name="Шапка" xfId="1402"/>
    <cellStyle name="ШАУ" xfId="1403"/>
    <cellStyle name="常规_Bal0702" xfId="140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72;&#1073;&#1086;&#1095;&#1080;&#1081;%20&#1089;&#1090;&#1086;&#1083;%202013\&#1074;&#1085;&#1091;&#1090;&#1088;&#1077;&#1085;&#1085;&#1080;&#1077;%20&#1076;&#1086;&#1082;&#1091;&#1084;&#1077;&#1085;&#1090;&#1099;\&#1087;&#1086;&#1083;&#1086;&#1078;&#1077;&#1085;&#1080;&#1077;%20&#1086;%20&#1087;&#1083;&#1072;&#1085;&#1080;&#1088;&#1086;&#1074;&#1072;&#1085;&#1080;&#1080;\2012.12.20_&#1054;&#1090;&#1095;&#1077;&#1090;&#1085;&#1086;&#1089;&#1090;&#1100;\&#1055;&#1088;&#1080;&#1083;&#1086;&#1078;&#1077;&#1085;&#1080;&#1103;_&#1060;&#105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share\01-02-&#1080;&#1085;&#1092;&#1086;&#1088;&#1084;&#1072;&#1094;&#1080;&#1103;_&#1087;&#1086;_&#1090;&#1072;&#1088;&#1080;&#1092;&#1072;&#1084;\13%20&#1044;&#1069;\&#1058;&#1072;&#1088;&#1080;&#1092;&#1099;\&#1058;&#1040;&#1056;&#1048;&#1060;&#1067;%20&#1085;&#1072;%20&#1082;&#1086;&#1084;&#1073;&#1080;&#1085;&#1072;&#1090;&#1077;\&#1058;&#1077;&#1087;&#1083;&#1086;&#1074;&#1086;&#1076;&#1086;&#1089;&#1085;&#1072;&#1073;&#1078;&#1077;&#1085;&#1080;&#1077;\&#1055;&#1056;&#1045;&#1044;&#1045;&#1051;&#1068;&#1053;&#1067;&#1045;%20&#1058;&#1040;&#1056;&#1048;&#1060;&#1067;%202019-2023&#1075;\&#1056;&#1072;&#1089;&#1095;&#1077;&#1090;%20(&#1073;&#1072;&#1079;&#1086;&#1074;&#1099;&#1081;)%205%20&#1074;&#1072;&#1088;&#1080;&#1072;&#1085;&#1090;%20(&#1089;&#1085;&#1080;&#1078;.&#1075;&#1072;&#1079;&#1072;,&#1088;&#1086;&#1089;&#1090;%20&#1088;&#1077;&#1072;&#1083;&#1080;&#1079;.,&#1088;&#1099;&#1085;&#1086;&#1082;%20&#1084;&#1086;&#1097;&#1085;.)\&#1057;&#1084;&#1077;&#1090;&#1099;_&#1042;&#1086;&#1076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- ММР"/>
      <sheetName val="прил 2 - КАП нат показ ММР"/>
      <sheetName val="приложение 3 1НК"/>
      <sheetName val="приложение 4 1П"/>
      <sheetName val="приложение 5 ББ"/>
      <sheetName val="приложение 6 ОДДС"/>
      <sheetName val="приложение 7 СПИ"/>
      <sheetName val="придожение 8 факт анал ЗОУ"/>
      <sheetName val="приложение 9 факт анал ГПР"/>
      <sheetName val="прил 10 факт анал др"/>
      <sheetName val="прил 15 - КАП нат показ кв"/>
      <sheetName val="прил 16 1П_отчет"/>
      <sheetName val="прил 17_4П_отчет"/>
      <sheetName val="прил 18_5П_отчет"/>
      <sheetName val="прил 19_факторы и риски"/>
      <sheetName val="прил 20_расх по развитию"/>
      <sheetName val="прил 21 - КАП нат показ год"/>
      <sheetName val="прил 22_персонал"/>
      <sheetName val="Приложение 23"/>
      <sheetName val="Приложение 24"/>
      <sheetName val="Приложение 25"/>
      <sheetName val="Приложение 26"/>
      <sheetName val="Приложение 27"/>
      <sheetName val="Лист19"/>
      <sheetName val="1НК"/>
      <sheetName val="бд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динички_Воды"/>
      <sheetName val="Подр"/>
      <sheetName val="ЗПД"/>
      <sheetName val="Дистиллят"/>
      <sheetName val="ДОП"/>
      <sheetName val="ДОП товар"/>
      <sheetName val="ДГО"/>
      <sheetName val="ДГО товар"/>
      <sheetName val="ПВ"/>
      <sheetName val="ПВ товар"/>
      <sheetName val="ТВ"/>
      <sheetName val="ТВ товар"/>
      <sheetName val="ГВ"/>
      <sheetName val="ГВ товар"/>
      <sheetName val="НК"/>
      <sheetName val="НК товар"/>
      <sheetName val="Теплосети"/>
      <sheetName val="Мин.вод"/>
      <sheetName val="УКС"/>
      <sheetName val="ПП_УКС"/>
      <sheetName val="ЗПД_мат-лы"/>
      <sheetName val="ЗПД_вспом мат-лы"/>
      <sheetName val="ЗПД_мат-лы (2)"/>
    </sheetNames>
    <sheetDataSet>
      <sheetData sheetId="0">
        <row r="4">
          <cell r="B4">
            <v>7.95</v>
          </cell>
        </row>
      </sheetData>
      <sheetData sheetId="1">
        <row r="4">
          <cell r="B4">
            <v>7.95</v>
          </cell>
          <cell r="C4" t="str">
            <v>ТЭЦ-1</v>
          </cell>
        </row>
        <row r="5">
          <cell r="C5" t="str">
            <v>Морская насосная ТЭЦ-1</v>
          </cell>
        </row>
        <row r="6">
          <cell r="C6" t="str">
            <v>ТЭЦ-2</v>
          </cell>
        </row>
        <row r="7">
          <cell r="C7" t="str">
            <v>Морская насосная ТЭЦ-2</v>
          </cell>
        </row>
        <row r="8">
          <cell r="C8" t="str">
            <v>ТЭС</v>
          </cell>
        </row>
        <row r="9">
          <cell r="C9" t="str">
            <v>ТТУ</v>
          </cell>
        </row>
        <row r="10">
          <cell r="C10" t="str">
            <v>ЗПД и ПТВС</v>
          </cell>
        </row>
        <row r="11">
          <cell r="C11" t="str">
            <v>Дистиллят</v>
          </cell>
        </row>
        <row r="12">
          <cell r="C12" t="str">
            <v>ДОП</v>
          </cell>
        </row>
        <row r="13">
          <cell r="C13" t="str">
            <v>ДГО</v>
          </cell>
        </row>
        <row r="14">
          <cell r="C14" t="str">
            <v>ПВ</v>
          </cell>
        </row>
        <row r="15">
          <cell r="C15" t="str">
            <v>ТВ</v>
          </cell>
        </row>
        <row r="16">
          <cell r="C16" t="str">
            <v>НК</v>
          </cell>
        </row>
        <row r="17">
          <cell r="C17" t="str">
            <v>ГВ</v>
          </cell>
        </row>
        <row r="18">
          <cell r="C18" t="str">
            <v>Теплосети</v>
          </cell>
        </row>
        <row r="19">
          <cell r="C19" t="str">
            <v>Минерализированная вода</v>
          </cell>
        </row>
        <row r="20">
          <cell r="C20" t="str">
            <v>Общеобъектовые</v>
          </cell>
        </row>
        <row r="21">
          <cell r="C21" t="str">
            <v>УКС</v>
          </cell>
        </row>
        <row r="22">
          <cell r="C22" t="str">
            <v>ЦСП</v>
          </cell>
        </row>
        <row r="23">
          <cell r="C23" t="str">
            <v>УАТ</v>
          </cell>
        </row>
        <row r="24">
          <cell r="C24" t="str">
            <v>РЗ</v>
          </cell>
        </row>
        <row r="25">
          <cell r="C25" t="str">
            <v>РСЦ</v>
          </cell>
        </row>
        <row r="26">
          <cell r="C26" t="str">
            <v>РСЦ (Плитка)</v>
          </cell>
        </row>
        <row r="27">
          <cell r="C27" t="str">
            <v>РУ БН-350</v>
          </cell>
        </row>
        <row r="28">
          <cell r="C28" t="str">
            <v>АКС</v>
          </cell>
        </row>
        <row r="29">
          <cell r="C29" t="str">
            <v>ЦРТ и ТД 1</v>
          </cell>
        </row>
        <row r="30">
          <cell r="C30" t="str">
            <v>ЦРТ и ТД 2 (демеркуризация)</v>
          </cell>
        </row>
        <row r="31">
          <cell r="C31" t="str">
            <v>ЦР КИП и А</v>
          </cell>
        </row>
        <row r="32">
          <cell r="C32" t="str">
            <v>К/управление</v>
          </cell>
        </row>
        <row r="33">
          <cell r="C33" t="str">
            <v>Представительство</v>
          </cell>
        </row>
        <row r="34">
          <cell r="C34" t="str">
            <v>ИМЦ</v>
          </cell>
        </row>
        <row r="35">
          <cell r="C35" t="str">
            <v>ДМиС</v>
          </cell>
        </row>
        <row r="36">
          <cell r="C36" t="str">
            <v>СПБиОТ</v>
          </cell>
        </row>
        <row r="37">
          <cell r="C37" t="str">
            <v>РР</v>
          </cell>
        </row>
        <row r="38">
          <cell r="C38" t="str">
            <v>ЦДО</v>
          </cell>
        </row>
        <row r="39">
          <cell r="C39" t="str">
            <v>Складское хозяйство</v>
          </cell>
        </row>
        <row r="40">
          <cell r="C40" t="str">
            <v>НПС</v>
          </cell>
        </row>
        <row r="41">
          <cell r="C41" t="str">
            <v>ИВЦ</v>
          </cell>
        </row>
        <row r="42">
          <cell r="C42" t="str">
            <v>Цех связи</v>
          </cell>
        </row>
        <row r="43">
          <cell r="C43" t="str">
            <v>ЦЛ РЗАиТ</v>
          </cell>
        </row>
        <row r="44">
          <cell r="C44" t="str">
            <v>ПКО</v>
          </cell>
        </row>
        <row r="45">
          <cell r="C45" t="str">
            <v>СФЗ</v>
          </cell>
        </row>
        <row r="46">
          <cell r="C46" t="str">
            <v>СБ</v>
          </cell>
        </row>
      </sheetData>
      <sheetData sheetId="2">
        <row r="4">
          <cell r="C4" t="str">
            <v>ТЭЦ-1</v>
          </cell>
        </row>
      </sheetData>
      <sheetData sheetId="3" refreshError="1"/>
      <sheetData sheetId="4"/>
      <sheetData sheetId="5"/>
      <sheetData sheetId="6"/>
      <sheetData sheetId="7" refreshError="1"/>
      <sheetData sheetId="8" refreshError="1"/>
      <sheetData sheetId="9">
        <row r="4">
          <cell r="P4">
            <v>11817.49</v>
          </cell>
        </row>
      </sheetData>
      <sheetData sheetId="10" refreshError="1"/>
      <sheetData sheetId="11">
        <row r="2">
          <cell r="P2">
            <v>4.8000000000000001E-2</v>
          </cell>
        </row>
      </sheetData>
      <sheetData sheetId="12" refreshError="1"/>
      <sheetData sheetId="13"/>
      <sheetData sheetId="14" refreshError="1"/>
      <sheetData sheetId="15"/>
      <sheetData sheetId="16"/>
      <sheetData sheetId="17"/>
      <sheetData sheetId="18" refreshError="1"/>
      <sheetData sheetId="19"/>
      <sheetData sheetId="20" refreshError="1"/>
      <sheetData sheetId="21" refreshError="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103"/>
  <sheetViews>
    <sheetView topLeftCell="A80" zoomScale="110" zoomScaleNormal="110" workbookViewId="0">
      <selection activeCell="C100" sqref="C100"/>
    </sheetView>
  </sheetViews>
  <sheetFormatPr defaultColWidth="9.140625" defaultRowHeight="15"/>
  <cols>
    <col min="1" max="1" width="8.5703125" style="1" customWidth="1"/>
    <col min="2" max="2" width="48" style="2" customWidth="1"/>
    <col min="3" max="3" width="15" style="1" customWidth="1"/>
    <col min="4" max="4" width="15.140625" style="72" customWidth="1"/>
    <col min="5" max="5" width="13.5703125" style="4" customWidth="1"/>
    <col min="6" max="6" width="12.5703125" style="1" customWidth="1"/>
    <col min="7" max="7" width="13.5703125" style="9" customWidth="1"/>
    <col min="8" max="8" width="14.85546875" style="1" customWidth="1"/>
    <col min="9" max="201" width="9.140625" style="4"/>
    <col min="202" max="202" width="6.7109375" style="4" customWidth="1"/>
    <col min="203" max="203" width="38" style="4" customWidth="1"/>
    <col min="204" max="204" width="10.140625" style="4" customWidth="1"/>
    <col min="205" max="205" width="10.85546875" style="4" customWidth="1"/>
    <col min="206" max="210" width="10.42578125" style="4" customWidth="1"/>
    <col min="211" max="211" width="11.85546875" style="4" customWidth="1"/>
    <col min="212" max="216" width="10.42578125" style="4" customWidth="1"/>
    <col min="217" max="217" width="12.140625" style="4" customWidth="1"/>
    <col min="218" max="218" width="11.28515625" style="4" customWidth="1"/>
    <col min="219" max="457" width="9.140625" style="4"/>
    <col min="458" max="458" width="6.7109375" style="4" customWidth="1"/>
    <col min="459" max="459" width="38" style="4" customWidth="1"/>
    <col min="460" max="460" width="10.140625" style="4" customWidth="1"/>
    <col min="461" max="461" width="10.85546875" style="4" customWidth="1"/>
    <col min="462" max="466" width="10.42578125" style="4" customWidth="1"/>
    <col min="467" max="467" width="11.85546875" style="4" customWidth="1"/>
    <col min="468" max="472" width="10.42578125" style="4" customWidth="1"/>
    <col min="473" max="473" width="12.140625" style="4" customWidth="1"/>
    <col min="474" max="474" width="11.28515625" style="4" customWidth="1"/>
    <col min="475" max="713" width="9.140625" style="4"/>
    <col min="714" max="714" width="6.7109375" style="4" customWidth="1"/>
    <col min="715" max="715" width="38" style="4" customWidth="1"/>
    <col min="716" max="716" width="10.140625" style="4" customWidth="1"/>
    <col min="717" max="717" width="10.85546875" style="4" customWidth="1"/>
    <col min="718" max="722" width="10.42578125" style="4" customWidth="1"/>
    <col min="723" max="723" width="11.85546875" style="4" customWidth="1"/>
    <col min="724" max="728" width="10.42578125" style="4" customWidth="1"/>
    <col min="729" max="729" width="12.140625" style="4" customWidth="1"/>
    <col min="730" max="730" width="11.28515625" style="4" customWidth="1"/>
    <col min="731" max="969" width="9.140625" style="4"/>
    <col min="970" max="970" width="6.7109375" style="4" customWidth="1"/>
    <col min="971" max="971" width="38" style="4" customWidth="1"/>
    <col min="972" max="972" width="10.140625" style="4" customWidth="1"/>
    <col min="973" max="973" width="10.85546875" style="4" customWidth="1"/>
    <col min="974" max="978" width="10.42578125" style="4" customWidth="1"/>
    <col min="979" max="979" width="11.85546875" style="4" customWidth="1"/>
    <col min="980" max="984" width="10.42578125" style="4" customWidth="1"/>
    <col min="985" max="985" width="12.140625" style="4" customWidth="1"/>
    <col min="986" max="986" width="11.28515625" style="4" customWidth="1"/>
    <col min="987" max="1225" width="9.140625" style="4"/>
    <col min="1226" max="1226" width="6.7109375" style="4" customWidth="1"/>
    <col min="1227" max="1227" width="38" style="4" customWidth="1"/>
    <col min="1228" max="1228" width="10.140625" style="4" customWidth="1"/>
    <col min="1229" max="1229" width="10.85546875" style="4" customWidth="1"/>
    <col min="1230" max="1234" width="10.42578125" style="4" customWidth="1"/>
    <col min="1235" max="1235" width="11.85546875" style="4" customWidth="1"/>
    <col min="1236" max="1240" width="10.42578125" style="4" customWidth="1"/>
    <col min="1241" max="1241" width="12.140625" style="4" customWidth="1"/>
    <col min="1242" max="1242" width="11.28515625" style="4" customWidth="1"/>
    <col min="1243" max="1481" width="9.140625" style="4"/>
    <col min="1482" max="1482" width="6.7109375" style="4" customWidth="1"/>
    <col min="1483" max="1483" width="38" style="4" customWidth="1"/>
    <col min="1484" max="1484" width="10.140625" style="4" customWidth="1"/>
    <col min="1485" max="1485" width="10.85546875" style="4" customWidth="1"/>
    <col min="1486" max="1490" width="10.42578125" style="4" customWidth="1"/>
    <col min="1491" max="1491" width="11.85546875" style="4" customWidth="1"/>
    <col min="1492" max="1496" width="10.42578125" style="4" customWidth="1"/>
    <col min="1497" max="1497" width="12.140625" style="4" customWidth="1"/>
    <col min="1498" max="1498" width="11.28515625" style="4" customWidth="1"/>
    <col min="1499" max="1737" width="9.140625" style="4"/>
    <col min="1738" max="1738" width="6.7109375" style="4" customWidth="1"/>
    <col min="1739" max="1739" width="38" style="4" customWidth="1"/>
    <col min="1740" max="1740" width="10.140625" style="4" customWidth="1"/>
    <col min="1741" max="1741" width="10.85546875" style="4" customWidth="1"/>
    <col min="1742" max="1746" width="10.42578125" style="4" customWidth="1"/>
    <col min="1747" max="1747" width="11.85546875" style="4" customWidth="1"/>
    <col min="1748" max="1752" width="10.42578125" style="4" customWidth="1"/>
    <col min="1753" max="1753" width="12.140625" style="4" customWidth="1"/>
    <col min="1754" max="1754" width="11.28515625" style="4" customWidth="1"/>
    <col min="1755" max="1993" width="9.140625" style="4"/>
    <col min="1994" max="1994" width="6.7109375" style="4" customWidth="1"/>
    <col min="1995" max="1995" width="38" style="4" customWidth="1"/>
    <col min="1996" max="1996" width="10.140625" style="4" customWidth="1"/>
    <col min="1997" max="1997" width="10.85546875" style="4" customWidth="1"/>
    <col min="1998" max="2002" width="10.42578125" style="4" customWidth="1"/>
    <col min="2003" max="2003" width="11.85546875" style="4" customWidth="1"/>
    <col min="2004" max="2008" width="10.42578125" style="4" customWidth="1"/>
    <col min="2009" max="2009" width="12.140625" style="4" customWidth="1"/>
    <col min="2010" max="2010" width="11.28515625" style="4" customWidth="1"/>
    <col min="2011" max="2249" width="9.140625" style="4"/>
    <col min="2250" max="2250" width="6.7109375" style="4" customWidth="1"/>
    <col min="2251" max="2251" width="38" style="4" customWidth="1"/>
    <col min="2252" max="2252" width="10.140625" style="4" customWidth="1"/>
    <col min="2253" max="2253" width="10.85546875" style="4" customWidth="1"/>
    <col min="2254" max="2258" width="10.42578125" style="4" customWidth="1"/>
    <col min="2259" max="2259" width="11.85546875" style="4" customWidth="1"/>
    <col min="2260" max="2264" width="10.42578125" style="4" customWidth="1"/>
    <col min="2265" max="2265" width="12.140625" style="4" customWidth="1"/>
    <col min="2266" max="2266" width="11.28515625" style="4" customWidth="1"/>
    <col min="2267" max="2505" width="9.140625" style="4"/>
    <col min="2506" max="2506" width="6.7109375" style="4" customWidth="1"/>
    <col min="2507" max="2507" width="38" style="4" customWidth="1"/>
    <col min="2508" max="2508" width="10.140625" style="4" customWidth="1"/>
    <col min="2509" max="2509" width="10.85546875" style="4" customWidth="1"/>
    <col min="2510" max="2514" width="10.42578125" style="4" customWidth="1"/>
    <col min="2515" max="2515" width="11.85546875" style="4" customWidth="1"/>
    <col min="2516" max="2520" width="10.42578125" style="4" customWidth="1"/>
    <col min="2521" max="2521" width="12.140625" style="4" customWidth="1"/>
    <col min="2522" max="2522" width="11.28515625" style="4" customWidth="1"/>
    <col min="2523" max="2761" width="9.140625" style="4"/>
    <col min="2762" max="2762" width="6.7109375" style="4" customWidth="1"/>
    <col min="2763" max="2763" width="38" style="4" customWidth="1"/>
    <col min="2764" max="2764" width="10.140625" style="4" customWidth="1"/>
    <col min="2765" max="2765" width="10.85546875" style="4" customWidth="1"/>
    <col min="2766" max="2770" width="10.42578125" style="4" customWidth="1"/>
    <col min="2771" max="2771" width="11.85546875" style="4" customWidth="1"/>
    <col min="2772" max="2776" width="10.42578125" style="4" customWidth="1"/>
    <col min="2777" max="2777" width="12.140625" style="4" customWidth="1"/>
    <col min="2778" max="2778" width="11.28515625" style="4" customWidth="1"/>
    <col min="2779" max="3017" width="9.140625" style="4"/>
    <col min="3018" max="3018" width="6.7109375" style="4" customWidth="1"/>
    <col min="3019" max="3019" width="38" style="4" customWidth="1"/>
    <col min="3020" max="3020" width="10.140625" style="4" customWidth="1"/>
    <col min="3021" max="3021" width="10.85546875" style="4" customWidth="1"/>
    <col min="3022" max="3026" width="10.42578125" style="4" customWidth="1"/>
    <col min="3027" max="3027" width="11.85546875" style="4" customWidth="1"/>
    <col min="3028" max="3032" width="10.42578125" style="4" customWidth="1"/>
    <col min="3033" max="3033" width="12.140625" style="4" customWidth="1"/>
    <col min="3034" max="3034" width="11.28515625" style="4" customWidth="1"/>
    <col min="3035" max="3273" width="9.140625" style="4"/>
    <col min="3274" max="3274" width="6.7109375" style="4" customWidth="1"/>
    <col min="3275" max="3275" width="38" style="4" customWidth="1"/>
    <col min="3276" max="3276" width="10.140625" style="4" customWidth="1"/>
    <col min="3277" max="3277" width="10.85546875" style="4" customWidth="1"/>
    <col min="3278" max="3282" width="10.42578125" style="4" customWidth="1"/>
    <col min="3283" max="3283" width="11.85546875" style="4" customWidth="1"/>
    <col min="3284" max="3288" width="10.42578125" style="4" customWidth="1"/>
    <col min="3289" max="3289" width="12.140625" style="4" customWidth="1"/>
    <col min="3290" max="3290" width="11.28515625" style="4" customWidth="1"/>
    <col min="3291" max="3529" width="9.140625" style="4"/>
    <col min="3530" max="3530" width="6.7109375" style="4" customWidth="1"/>
    <col min="3531" max="3531" width="38" style="4" customWidth="1"/>
    <col min="3532" max="3532" width="10.140625" style="4" customWidth="1"/>
    <col min="3533" max="3533" width="10.85546875" style="4" customWidth="1"/>
    <col min="3534" max="3538" width="10.42578125" style="4" customWidth="1"/>
    <col min="3539" max="3539" width="11.85546875" style="4" customWidth="1"/>
    <col min="3540" max="3544" width="10.42578125" style="4" customWidth="1"/>
    <col min="3545" max="3545" width="12.140625" style="4" customWidth="1"/>
    <col min="3546" max="3546" width="11.28515625" style="4" customWidth="1"/>
    <col min="3547" max="3785" width="9.140625" style="4"/>
    <col min="3786" max="3786" width="6.7109375" style="4" customWidth="1"/>
    <col min="3787" max="3787" width="38" style="4" customWidth="1"/>
    <col min="3788" max="3788" width="10.140625" style="4" customWidth="1"/>
    <col min="3789" max="3789" width="10.85546875" style="4" customWidth="1"/>
    <col min="3790" max="3794" width="10.42578125" style="4" customWidth="1"/>
    <col min="3795" max="3795" width="11.85546875" style="4" customWidth="1"/>
    <col min="3796" max="3800" width="10.42578125" style="4" customWidth="1"/>
    <col min="3801" max="3801" width="12.140625" style="4" customWidth="1"/>
    <col min="3802" max="3802" width="11.28515625" style="4" customWidth="1"/>
    <col min="3803" max="4041" width="9.140625" style="4"/>
    <col min="4042" max="4042" width="6.7109375" style="4" customWidth="1"/>
    <col min="4043" max="4043" width="38" style="4" customWidth="1"/>
    <col min="4044" max="4044" width="10.140625" style="4" customWidth="1"/>
    <col min="4045" max="4045" width="10.85546875" style="4" customWidth="1"/>
    <col min="4046" max="4050" width="10.42578125" style="4" customWidth="1"/>
    <col min="4051" max="4051" width="11.85546875" style="4" customWidth="1"/>
    <col min="4052" max="4056" width="10.42578125" style="4" customWidth="1"/>
    <col min="4057" max="4057" width="12.140625" style="4" customWidth="1"/>
    <col min="4058" max="4058" width="11.28515625" style="4" customWidth="1"/>
    <col min="4059" max="4297" width="9.140625" style="4"/>
    <col min="4298" max="4298" width="6.7109375" style="4" customWidth="1"/>
    <col min="4299" max="4299" width="38" style="4" customWidth="1"/>
    <col min="4300" max="4300" width="10.140625" style="4" customWidth="1"/>
    <col min="4301" max="4301" width="10.85546875" style="4" customWidth="1"/>
    <col min="4302" max="4306" width="10.42578125" style="4" customWidth="1"/>
    <col min="4307" max="4307" width="11.85546875" style="4" customWidth="1"/>
    <col min="4308" max="4312" width="10.42578125" style="4" customWidth="1"/>
    <col min="4313" max="4313" width="12.140625" style="4" customWidth="1"/>
    <col min="4314" max="4314" width="11.28515625" style="4" customWidth="1"/>
    <col min="4315" max="4553" width="9.140625" style="4"/>
    <col min="4554" max="4554" width="6.7109375" style="4" customWidth="1"/>
    <col min="4555" max="4555" width="38" style="4" customWidth="1"/>
    <col min="4556" max="4556" width="10.140625" style="4" customWidth="1"/>
    <col min="4557" max="4557" width="10.85546875" style="4" customWidth="1"/>
    <col min="4558" max="4562" width="10.42578125" style="4" customWidth="1"/>
    <col min="4563" max="4563" width="11.85546875" style="4" customWidth="1"/>
    <col min="4564" max="4568" width="10.42578125" style="4" customWidth="1"/>
    <col min="4569" max="4569" width="12.140625" style="4" customWidth="1"/>
    <col min="4570" max="4570" width="11.28515625" style="4" customWidth="1"/>
    <col min="4571" max="4809" width="9.140625" style="4"/>
    <col min="4810" max="4810" width="6.7109375" style="4" customWidth="1"/>
    <col min="4811" max="4811" width="38" style="4" customWidth="1"/>
    <col min="4812" max="4812" width="10.140625" style="4" customWidth="1"/>
    <col min="4813" max="4813" width="10.85546875" style="4" customWidth="1"/>
    <col min="4814" max="4818" width="10.42578125" style="4" customWidth="1"/>
    <col min="4819" max="4819" width="11.85546875" style="4" customWidth="1"/>
    <col min="4820" max="4824" width="10.42578125" style="4" customWidth="1"/>
    <col min="4825" max="4825" width="12.140625" style="4" customWidth="1"/>
    <col min="4826" max="4826" width="11.28515625" style="4" customWidth="1"/>
    <col min="4827" max="5065" width="9.140625" style="4"/>
    <col min="5066" max="5066" width="6.7109375" style="4" customWidth="1"/>
    <col min="5067" max="5067" width="38" style="4" customWidth="1"/>
    <col min="5068" max="5068" width="10.140625" style="4" customWidth="1"/>
    <col min="5069" max="5069" width="10.85546875" style="4" customWidth="1"/>
    <col min="5070" max="5074" width="10.42578125" style="4" customWidth="1"/>
    <col min="5075" max="5075" width="11.85546875" style="4" customWidth="1"/>
    <col min="5076" max="5080" width="10.42578125" style="4" customWidth="1"/>
    <col min="5081" max="5081" width="12.140625" style="4" customWidth="1"/>
    <col min="5082" max="5082" width="11.28515625" style="4" customWidth="1"/>
    <col min="5083" max="5321" width="9.140625" style="4"/>
    <col min="5322" max="5322" width="6.7109375" style="4" customWidth="1"/>
    <col min="5323" max="5323" width="38" style="4" customWidth="1"/>
    <col min="5324" max="5324" width="10.140625" style="4" customWidth="1"/>
    <col min="5325" max="5325" width="10.85546875" style="4" customWidth="1"/>
    <col min="5326" max="5330" width="10.42578125" style="4" customWidth="1"/>
    <col min="5331" max="5331" width="11.85546875" style="4" customWidth="1"/>
    <col min="5332" max="5336" width="10.42578125" style="4" customWidth="1"/>
    <col min="5337" max="5337" width="12.140625" style="4" customWidth="1"/>
    <col min="5338" max="5338" width="11.28515625" style="4" customWidth="1"/>
    <col min="5339" max="5577" width="9.140625" style="4"/>
    <col min="5578" max="5578" width="6.7109375" style="4" customWidth="1"/>
    <col min="5579" max="5579" width="38" style="4" customWidth="1"/>
    <col min="5580" max="5580" width="10.140625" style="4" customWidth="1"/>
    <col min="5581" max="5581" width="10.85546875" style="4" customWidth="1"/>
    <col min="5582" max="5586" width="10.42578125" style="4" customWidth="1"/>
    <col min="5587" max="5587" width="11.85546875" style="4" customWidth="1"/>
    <col min="5588" max="5592" width="10.42578125" style="4" customWidth="1"/>
    <col min="5593" max="5593" width="12.140625" style="4" customWidth="1"/>
    <col min="5594" max="5594" width="11.28515625" style="4" customWidth="1"/>
    <col min="5595" max="5833" width="9.140625" style="4"/>
    <col min="5834" max="5834" width="6.7109375" style="4" customWidth="1"/>
    <col min="5835" max="5835" width="38" style="4" customWidth="1"/>
    <col min="5836" max="5836" width="10.140625" style="4" customWidth="1"/>
    <col min="5837" max="5837" width="10.85546875" style="4" customWidth="1"/>
    <col min="5838" max="5842" width="10.42578125" style="4" customWidth="1"/>
    <col min="5843" max="5843" width="11.85546875" style="4" customWidth="1"/>
    <col min="5844" max="5848" width="10.42578125" style="4" customWidth="1"/>
    <col min="5849" max="5849" width="12.140625" style="4" customWidth="1"/>
    <col min="5850" max="5850" width="11.28515625" style="4" customWidth="1"/>
    <col min="5851" max="6089" width="9.140625" style="4"/>
    <col min="6090" max="6090" width="6.7109375" style="4" customWidth="1"/>
    <col min="6091" max="6091" width="38" style="4" customWidth="1"/>
    <col min="6092" max="6092" width="10.140625" style="4" customWidth="1"/>
    <col min="6093" max="6093" width="10.85546875" style="4" customWidth="1"/>
    <col min="6094" max="6098" width="10.42578125" style="4" customWidth="1"/>
    <col min="6099" max="6099" width="11.85546875" style="4" customWidth="1"/>
    <col min="6100" max="6104" width="10.42578125" style="4" customWidth="1"/>
    <col min="6105" max="6105" width="12.140625" style="4" customWidth="1"/>
    <col min="6106" max="6106" width="11.28515625" style="4" customWidth="1"/>
    <col min="6107" max="6345" width="9.140625" style="4"/>
    <col min="6346" max="6346" width="6.7109375" style="4" customWidth="1"/>
    <col min="6347" max="6347" width="38" style="4" customWidth="1"/>
    <col min="6348" max="6348" width="10.140625" style="4" customWidth="1"/>
    <col min="6349" max="6349" width="10.85546875" style="4" customWidth="1"/>
    <col min="6350" max="6354" width="10.42578125" style="4" customWidth="1"/>
    <col min="6355" max="6355" width="11.85546875" style="4" customWidth="1"/>
    <col min="6356" max="6360" width="10.42578125" style="4" customWidth="1"/>
    <col min="6361" max="6361" width="12.140625" style="4" customWidth="1"/>
    <col min="6362" max="6362" width="11.28515625" style="4" customWidth="1"/>
    <col min="6363" max="6601" width="9.140625" style="4"/>
    <col min="6602" max="6602" width="6.7109375" style="4" customWidth="1"/>
    <col min="6603" max="6603" width="38" style="4" customWidth="1"/>
    <col min="6604" max="6604" width="10.140625" style="4" customWidth="1"/>
    <col min="6605" max="6605" width="10.85546875" style="4" customWidth="1"/>
    <col min="6606" max="6610" width="10.42578125" style="4" customWidth="1"/>
    <col min="6611" max="6611" width="11.85546875" style="4" customWidth="1"/>
    <col min="6612" max="6616" width="10.42578125" style="4" customWidth="1"/>
    <col min="6617" max="6617" width="12.140625" style="4" customWidth="1"/>
    <col min="6618" max="6618" width="11.28515625" style="4" customWidth="1"/>
    <col min="6619" max="6857" width="9.140625" style="4"/>
    <col min="6858" max="6858" width="6.7109375" style="4" customWidth="1"/>
    <col min="6859" max="6859" width="38" style="4" customWidth="1"/>
    <col min="6860" max="6860" width="10.140625" style="4" customWidth="1"/>
    <col min="6861" max="6861" width="10.85546875" style="4" customWidth="1"/>
    <col min="6862" max="6866" width="10.42578125" style="4" customWidth="1"/>
    <col min="6867" max="6867" width="11.85546875" style="4" customWidth="1"/>
    <col min="6868" max="6872" width="10.42578125" style="4" customWidth="1"/>
    <col min="6873" max="6873" width="12.140625" style="4" customWidth="1"/>
    <col min="6874" max="6874" width="11.28515625" style="4" customWidth="1"/>
    <col min="6875" max="7113" width="9.140625" style="4"/>
    <col min="7114" max="7114" width="6.7109375" style="4" customWidth="1"/>
    <col min="7115" max="7115" width="38" style="4" customWidth="1"/>
    <col min="7116" max="7116" width="10.140625" style="4" customWidth="1"/>
    <col min="7117" max="7117" width="10.85546875" style="4" customWidth="1"/>
    <col min="7118" max="7122" width="10.42578125" style="4" customWidth="1"/>
    <col min="7123" max="7123" width="11.85546875" style="4" customWidth="1"/>
    <col min="7124" max="7128" width="10.42578125" style="4" customWidth="1"/>
    <col min="7129" max="7129" width="12.140625" style="4" customWidth="1"/>
    <col min="7130" max="7130" width="11.28515625" style="4" customWidth="1"/>
    <col min="7131" max="7369" width="9.140625" style="4"/>
    <col min="7370" max="7370" width="6.7109375" style="4" customWidth="1"/>
    <col min="7371" max="7371" width="38" style="4" customWidth="1"/>
    <col min="7372" max="7372" width="10.140625" style="4" customWidth="1"/>
    <col min="7373" max="7373" width="10.85546875" style="4" customWidth="1"/>
    <col min="7374" max="7378" width="10.42578125" style="4" customWidth="1"/>
    <col min="7379" max="7379" width="11.85546875" style="4" customWidth="1"/>
    <col min="7380" max="7384" width="10.42578125" style="4" customWidth="1"/>
    <col min="7385" max="7385" width="12.140625" style="4" customWidth="1"/>
    <col min="7386" max="7386" width="11.28515625" style="4" customWidth="1"/>
    <col min="7387" max="7625" width="9.140625" style="4"/>
    <col min="7626" max="7626" width="6.7109375" style="4" customWidth="1"/>
    <col min="7627" max="7627" width="38" style="4" customWidth="1"/>
    <col min="7628" max="7628" width="10.140625" style="4" customWidth="1"/>
    <col min="7629" max="7629" width="10.85546875" style="4" customWidth="1"/>
    <col min="7630" max="7634" width="10.42578125" style="4" customWidth="1"/>
    <col min="7635" max="7635" width="11.85546875" style="4" customWidth="1"/>
    <col min="7636" max="7640" width="10.42578125" style="4" customWidth="1"/>
    <col min="7641" max="7641" width="12.140625" style="4" customWidth="1"/>
    <col min="7642" max="7642" width="11.28515625" style="4" customWidth="1"/>
    <col min="7643" max="7881" width="9.140625" style="4"/>
    <col min="7882" max="7882" width="6.7109375" style="4" customWidth="1"/>
    <col min="7883" max="7883" width="38" style="4" customWidth="1"/>
    <col min="7884" max="7884" width="10.140625" style="4" customWidth="1"/>
    <col min="7885" max="7885" width="10.85546875" style="4" customWidth="1"/>
    <col min="7886" max="7890" width="10.42578125" style="4" customWidth="1"/>
    <col min="7891" max="7891" width="11.85546875" style="4" customWidth="1"/>
    <col min="7892" max="7896" width="10.42578125" style="4" customWidth="1"/>
    <col min="7897" max="7897" width="12.140625" style="4" customWidth="1"/>
    <col min="7898" max="7898" width="11.28515625" style="4" customWidth="1"/>
    <col min="7899" max="8137" width="9.140625" style="4"/>
    <col min="8138" max="8138" width="6.7109375" style="4" customWidth="1"/>
    <col min="8139" max="8139" width="38" style="4" customWidth="1"/>
    <col min="8140" max="8140" width="10.140625" style="4" customWidth="1"/>
    <col min="8141" max="8141" width="10.85546875" style="4" customWidth="1"/>
    <col min="8142" max="8146" width="10.42578125" style="4" customWidth="1"/>
    <col min="8147" max="8147" width="11.85546875" style="4" customWidth="1"/>
    <col min="8148" max="8152" width="10.42578125" style="4" customWidth="1"/>
    <col min="8153" max="8153" width="12.140625" style="4" customWidth="1"/>
    <col min="8154" max="8154" width="11.28515625" style="4" customWidth="1"/>
    <col min="8155" max="8393" width="9.140625" style="4"/>
    <col min="8394" max="8394" width="6.7109375" style="4" customWidth="1"/>
    <col min="8395" max="8395" width="38" style="4" customWidth="1"/>
    <col min="8396" max="8396" width="10.140625" style="4" customWidth="1"/>
    <col min="8397" max="8397" width="10.85546875" style="4" customWidth="1"/>
    <col min="8398" max="8402" width="10.42578125" style="4" customWidth="1"/>
    <col min="8403" max="8403" width="11.85546875" style="4" customWidth="1"/>
    <col min="8404" max="8408" width="10.42578125" style="4" customWidth="1"/>
    <col min="8409" max="8409" width="12.140625" style="4" customWidth="1"/>
    <col min="8410" max="8410" width="11.28515625" style="4" customWidth="1"/>
    <col min="8411" max="8649" width="9.140625" style="4"/>
    <col min="8650" max="8650" width="6.7109375" style="4" customWidth="1"/>
    <col min="8651" max="8651" width="38" style="4" customWidth="1"/>
    <col min="8652" max="8652" width="10.140625" style="4" customWidth="1"/>
    <col min="8653" max="8653" width="10.85546875" style="4" customWidth="1"/>
    <col min="8654" max="8658" width="10.42578125" style="4" customWidth="1"/>
    <col min="8659" max="8659" width="11.85546875" style="4" customWidth="1"/>
    <col min="8660" max="8664" width="10.42578125" style="4" customWidth="1"/>
    <col min="8665" max="8665" width="12.140625" style="4" customWidth="1"/>
    <col min="8666" max="8666" width="11.28515625" style="4" customWidth="1"/>
    <col min="8667" max="8905" width="9.140625" style="4"/>
    <col min="8906" max="8906" width="6.7109375" style="4" customWidth="1"/>
    <col min="8907" max="8907" width="38" style="4" customWidth="1"/>
    <col min="8908" max="8908" width="10.140625" style="4" customWidth="1"/>
    <col min="8909" max="8909" width="10.85546875" style="4" customWidth="1"/>
    <col min="8910" max="8914" width="10.42578125" style="4" customWidth="1"/>
    <col min="8915" max="8915" width="11.85546875" style="4" customWidth="1"/>
    <col min="8916" max="8920" width="10.42578125" style="4" customWidth="1"/>
    <col min="8921" max="8921" width="12.140625" style="4" customWidth="1"/>
    <col min="8922" max="8922" width="11.28515625" style="4" customWidth="1"/>
    <col min="8923" max="9161" width="9.140625" style="4"/>
    <col min="9162" max="9162" width="6.7109375" style="4" customWidth="1"/>
    <col min="9163" max="9163" width="38" style="4" customWidth="1"/>
    <col min="9164" max="9164" width="10.140625" style="4" customWidth="1"/>
    <col min="9165" max="9165" width="10.85546875" style="4" customWidth="1"/>
    <col min="9166" max="9170" width="10.42578125" style="4" customWidth="1"/>
    <col min="9171" max="9171" width="11.85546875" style="4" customWidth="1"/>
    <col min="9172" max="9176" width="10.42578125" style="4" customWidth="1"/>
    <col min="9177" max="9177" width="12.140625" style="4" customWidth="1"/>
    <col min="9178" max="9178" width="11.28515625" style="4" customWidth="1"/>
    <col min="9179" max="9417" width="9.140625" style="4"/>
    <col min="9418" max="9418" width="6.7109375" style="4" customWidth="1"/>
    <col min="9419" max="9419" width="38" style="4" customWidth="1"/>
    <col min="9420" max="9420" width="10.140625" style="4" customWidth="1"/>
    <col min="9421" max="9421" width="10.85546875" style="4" customWidth="1"/>
    <col min="9422" max="9426" width="10.42578125" style="4" customWidth="1"/>
    <col min="9427" max="9427" width="11.85546875" style="4" customWidth="1"/>
    <col min="9428" max="9432" width="10.42578125" style="4" customWidth="1"/>
    <col min="9433" max="9433" width="12.140625" style="4" customWidth="1"/>
    <col min="9434" max="9434" width="11.28515625" style="4" customWidth="1"/>
    <col min="9435" max="9673" width="9.140625" style="4"/>
    <col min="9674" max="9674" width="6.7109375" style="4" customWidth="1"/>
    <col min="9675" max="9675" width="38" style="4" customWidth="1"/>
    <col min="9676" max="9676" width="10.140625" style="4" customWidth="1"/>
    <col min="9677" max="9677" width="10.85546875" style="4" customWidth="1"/>
    <col min="9678" max="9682" width="10.42578125" style="4" customWidth="1"/>
    <col min="9683" max="9683" width="11.85546875" style="4" customWidth="1"/>
    <col min="9684" max="9688" width="10.42578125" style="4" customWidth="1"/>
    <col min="9689" max="9689" width="12.140625" style="4" customWidth="1"/>
    <col min="9690" max="9690" width="11.28515625" style="4" customWidth="1"/>
    <col min="9691" max="9929" width="9.140625" style="4"/>
    <col min="9930" max="9930" width="6.7109375" style="4" customWidth="1"/>
    <col min="9931" max="9931" width="38" style="4" customWidth="1"/>
    <col min="9932" max="9932" width="10.140625" style="4" customWidth="1"/>
    <col min="9933" max="9933" width="10.85546875" style="4" customWidth="1"/>
    <col min="9934" max="9938" width="10.42578125" style="4" customWidth="1"/>
    <col min="9939" max="9939" width="11.85546875" style="4" customWidth="1"/>
    <col min="9940" max="9944" width="10.42578125" style="4" customWidth="1"/>
    <col min="9945" max="9945" width="12.140625" style="4" customWidth="1"/>
    <col min="9946" max="9946" width="11.28515625" style="4" customWidth="1"/>
    <col min="9947" max="10185" width="9.140625" style="4"/>
    <col min="10186" max="10186" width="6.7109375" style="4" customWidth="1"/>
    <col min="10187" max="10187" width="38" style="4" customWidth="1"/>
    <col min="10188" max="10188" width="10.140625" style="4" customWidth="1"/>
    <col min="10189" max="10189" width="10.85546875" style="4" customWidth="1"/>
    <col min="10190" max="10194" width="10.42578125" style="4" customWidth="1"/>
    <col min="10195" max="10195" width="11.85546875" style="4" customWidth="1"/>
    <col min="10196" max="10200" width="10.42578125" style="4" customWidth="1"/>
    <col min="10201" max="10201" width="12.140625" style="4" customWidth="1"/>
    <col min="10202" max="10202" width="11.28515625" style="4" customWidth="1"/>
    <col min="10203" max="10441" width="9.140625" style="4"/>
    <col min="10442" max="10442" width="6.7109375" style="4" customWidth="1"/>
    <col min="10443" max="10443" width="38" style="4" customWidth="1"/>
    <col min="10444" max="10444" width="10.140625" style="4" customWidth="1"/>
    <col min="10445" max="10445" width="10.85546875" style="4" customWidth="1"/>
    <col min="10446" max="10450" width="10.42578125" style="4" customWidth="1"/>
    <col min="10451" max="10451" width="11.85546875" style="4" customWidth="1"/>
    <col min="10452" max="10456" width="10.42578125" style="4" customWidth="1"/>
    <col min="10457" max="10457" width="12.140625" style="4" customWidth="1"/>
    <col min="10458" max="10458" width="11.28515625" style="4" customWidth="1"/>
    <col min="10459" max="10697" width="9.140625" style="4"/>
    <col min="10698" max="10698" width="6.7109375" style="4" customWidth="1"/>
    <col min="10699" max="10699" width="38" style="4" customWidth="1"/>
    <col min="10700" max="10700" width="10.140625" style="4" customWidth="1"/>
    <col min="10701" max="10701" width="10.85546875" style="4" customWidth="1"/>
    <col min="10702" max="10706" width="10.42578125" style="4" customWidth="1"/>
    <col min="10707" max="10707" width="11.85546875" style="4" customWidth="1"/>
    <col min="10708" max="10712" width="10.42578125" style="4" customWidth="1"/>
    <col min="10713" max="10713" width="12.140625" style="4" customWidth="1"/>
    <col min="10714" max="10714" width="11.28515625" style="4" customWidth="1"/>
    <col min="10715" max="10953" width="9.140625" style="4"/>
    <col min="10954" max="10954" width="6.7109375" style="4" customWidth="1"/>
    <col min="10955" max="10955" width="38" style="4" customWidth="1"/>
    <col min="10956" max="10956" width="10.140625" style="4" customWidth="1"/>
    <col min="10957" max="10957" width="10.85546875" style="4" customWidth="1"/>
    <col min="10958" max="10962" width="10.42578125" style="4" customWidth="1"/>
    <col min="10963" max="10963" width="11.85546875" style="4" customWidth="1"/>
    <col min="10964" max="10968" width="10.42578125" style="4" customWidth="1"/>
    <col min="10969" max="10969" width="12.140625" style="4" customWidth="1"/>
    <col min="10970" max="10970" width="11.28515625" style="4" customWidth="1"/>
    <col min="10971" max="11209" width="9.140625" style="4"/>
    <col min="11210" max="11210" width="6.7109375" style="4" customWidth="1"/>
    <col min="11211" max="11211" width="38" style="4" customWidth="1"/>
    <col min="11212" max="11212" width="10.140625" style="4" customWidth="1"/>
    <col min="11213" max="11213" width="10.85546875" style="4" customWidth="1"/>
    <col min="11214" max="11218" width="10.42578125" style="4" customWidth="1"/>
    <col min="11219" max="11219" width="11.85546875" style="4" customWidth="1"/>
    <col min="11220" max="11224" width="10.42578125" style="4" customWidth="1"/>
    <col min="11225" max="11225" width="12.140625" style="4" customWidth="1"/>
    <col min="11226" max="11226" width="11.28515625" style="4" customWidth="1"/>
    <col min="11227" max="11465" width="9.140625" style="4"/>
    <col min="11466" max="11466" width="6.7109375" style="4" customWidth="1"/>
    <col min="11467" max="11467" width="38" style="4" customWidth="1"/>
    <col min="11468" max="11468" width="10.140625" style="4" customWidth="1"/>
    <col min="11469" max="11469" width="10.85546875" style="4" customWidth="1"/>
    <col min="11470" max="11474" width="10.42578125" style="4" customWidth="1"/>
    <col min="11475" max="11475" width="11.85546875" style="4" customWidth="1"/>
    <col min="11476" max="11480" width="10.42578125" style="4" customWidth="1"/>
    <col min="11481" max="11481" width="12.140625" style="4" customWidth="1"/>
    <col min="11482" max="11482" width="11.28515625" style="4" customWidth="1"/>
    <col min="11483" max="11721" width="9.140625" style="4"/>
    <col min="11722" max="11722" width="6.7109375" style="4" customWidth="1"/>
    <col min="11723" max="11723" width="38" style="4" customWidth="1"/>
    <col min="11724" max="11724" width="10.140625" style="4" customWidth="1"/>
    <col min="11725" max="11725" width="10.85546875" style="4" customWidth="1"/>
    <col min="11726" max="11730" width="10.42578125" style="4" customWidth="1"/>
    <col min="11731" max="11731" width="11.85546875" style="4" customWidth="1"/>
    <col min="11732" max="11736" width="10.42578125" style="4" customWidth="1"/>
    <col min="11737" max="11737" width="12.140625" style="4" customWidth="1"/>
    <col min="11738" max="11738" width="11.28515625" style="4" customWidth="1"/>
    <col min="11739" max="11977" width="9.140625" style="4"/>
    <col min="11978" max="11978" width="6.7109375" style="4" customWidth="1"/>
    <col min="11979" max="11979" width="38" style="4" customWidth="1"/>
    <col min="11980" max="11980" width="10.140625" style="4" customWidth="1"/>
    <col min="11981" max="11981" width="10.85546875" style="4" customWidth="1"/>
    <col min="11982" max="11986" width="10.42578125" style="4" customWidth="1"/>
    <col min="11987" max="11987" width="11.85546875" style="4" customWidth="1"/>
    <col min="11988" max="11992" width="10.42578125" style="4" customWidth="1"/>
    <col min="11993" max="11993" width="12.140625" style="4" customWidth="1"/>
    <col min="11994" max="11994" width="11.28515625" style="4" customWidth="1"/>
    <col min="11995" max="12233" width="9.140625" style="4"/>
    <col min="12234" max="12234" width="6.7109375" style="4" customWidth="1"/>
    <col min="12235" max="12235" width="38" style="4" customWidth="1"/>
    <col min="12236" max="12236" width="10.140625" style="4" customWidth="1"/>
    <col min="12237" max="12237" width="10.85546875" style="4" customWidth="1"/>
    <col min="12238" max="12242" width="10.42578125" style="4" customWidth="1"/>
    <col min="12243" max="12243" width="11.85546875" style="4" customWidth="1"/>
    <col min="12244" max="12248" width="10.42578125" style="4" customWidth="1"/>
    <col min="12249" max="12249" width="12.140625" style="4" customWidth="1"/>
    <col min="12250" max="12250" width="11.28515625" style="4" customWidth="1"/>
    <col min="12251" max="12489" width="9.140625" style="4"/>
    <col min="12490" max="12490" width="6.7109375" style="4" customWidth="1"/>
    <col min="12491" max="12491" width="38" style="4" customWidth="1"/>
    <col min="12492" max="12492" width="10.140625" style="4" customWidth="1"/>
    <col min="12493" max="12493" width="10.85546875" style="4" customWidth="1"/>
    <col min="12494" max="12498" width="10.42578125" style="4" customWidth="1"/>
    <col min="12499" max="12499" width="11.85546875" style="4" customWidth="1"/>
    <col min="12500" max="12504" width="10.42578125" style="4" customWidth="1"/>
    <col min="12505" max="12505" width="12.140625" style="4" customWidth="1"/>
    <col min="12506" max="12506" width="11.28515625" style="4" customWidth="1"/>
    <col min="12507" max="12745" width="9.140625" style="4"/>
    <col min="12746" max="12746" width="6.7109375" style="4" customWidth="1"/>
    <col min="12747" max="12747" width="38" style="4" customWidth="1"/>
    <col min="12748" max="12748" width="10.140625" style="4" customWidth="1"/>
    <col min="12749" max="12749" width="10.85546875" style="4" customWidth="1"/>
    <col min="12750" max="12754" width="10.42578125" style="4" customWidth="1"/>
    <col min="12755" max="12755" width="11.85546875" style="4" customWidth="1"/>
    <col min="12756" max="12760" width="10.42578125" style="4" customWidth="1"/>
    <col min="12761" max="12761" width="12.140625" style="4" customWidth="1"/>
    <col min="12762" max="12762" width="11.28515625" style="4" customWidth="1"/>
    <col min="12763" max="13001" width="9.140625" style="4"/>
    <col min="13002" max="13002" width="6.7109375" style="4" customWidth="1"/>
    <col min="13003" max="13003" width="38" style="4" customWidth="1"/>
    <col min="13004" max="13004" width="10.140625" style="4" customWidth="1"/>
    <col min="13005" max="13005" width="10.85546875" style="4" customWidth="1"/>
    <col min="13006" max="13010" width="10.42578125" style="4" customWidth="1"/>
    <col min="13011" max="13011" width="11.85546875" style="4" customWidth="1"/>
    <col min="13012" max="13016" width="10.42578125" style="4" customWidth="1"/>
    <col min="13017" max="13017" width="12.140625" style="4" customWidth="1"/>
    <col min="13018" max="13018" width="11.28515625" style="4" customWidth="1"/>
    <col min="13019" max="13257" width="9.140625" style="4"/>
    <col min="13258" max="13258" width="6.7109375" style="4" customWidth="1"/>
    <col min="13259" max="13259" width="38" style="4" customWidth="1"/>
    <col min="13260" max="13260" width="10.140625" style="4" customWidth="1"/>
    <col min="13261" max="13261" width="10.85546875" style="4" customWidth="1"/>
    <col min="13262" max="13266" width="10.42578125" style="4" customWidth="1"/>
    <col min="13267" max="13267" width="11.85546875" style="4" customWidth="1"/>
    <col min="13268" max="13272" width="10.42578125" style="4" customWidth="1"/>
    <col min="13273" max="13273" width="12.140625" style="4" customWidth="1"/>
    <col min="13274" max="13274" width="11.28515625" style="4" customWidth="1"/>
    <col min="13275" max="13513" width="9.140625" style="4"/>
    <col min="13514" max="13514" width="6.7109375" style="4" customWidth="1"/>
    <col min="13515" max="13515" width="38" style="4" customWidth="1"/>
    <col min="13516" max="13516" width="10.140625" style="4" customWidth="1"/>
    <col min="13517" max="13517" width="10.85546875" style="4" customWidth="1"/>
    <col min="13518" max="13522" width="10.42578125" style="4" customWidth="1"/>
    <col min="13523" max="13523" width="11.85546875" style="4" customWidth="1"/>
    <col min="13524" max="13528" width="10.42578125" style="4" customWidth="1"/>
    <col min="13529" max="13529" width="12.140625" style="4" customWidth="1"/>
    <col min="13530" max="13530" width="11.28515625" style="4" customWidth="1"/>
    <col min="13531" max="13769" width="9.140625" style="4"/>
    <col min="13770" max="13770" width="6.7109375" style="4" customWidth="1"/>
    <col min="13771" max="13771" width="38" style="4" customWidth="1"/>
    <col min="13772" max="13772" width="10.140625" style="4" customWidth="1"/>
    <col min="13773" max="13773" width="10.85546875" style="4" customWidth="1"/>
    <col min="13774" max="13778" width="10.42578125" style="4" customWidth="1"/>
    <col min="13779" max="13779" width="11.85546875" style="4" customWidth="1"/>
    <col min="13780" max="13784" width="10.42578125" style="4" customWidth="1"/>
    <col min="13785" max="13785" width="12.140625" style="4" customWidth="1"/>
    <col min="13786" max="13786" width="11.28515625" style="4" customWidth="1"/>
    <col min="13787" max="14025" width="9.140625" style="4"/>
    <col min="14026" max="14026" width="6.7109375" style="4" customWidth="1"/>
    <col min="14027" max="14027" width="38" style="4" customWidth="1"/>
    <col min="14028" max="14028" width="10.140625" style="4" customWidth="1"/>
    <col min="14029" max="14029" width="10.85546875" style="4" customWidth="1"/>
    <col min="14030" max="14034" width="10.42578125" style="4" customWidth="1"/>
    <col min="14035" max="14035" width="11.85546875" style="4" customWidth="1"/>
    <col min="14036" max="14040" width="10.42578125" style="4" customWidth="1"/>
    <col min="14041" max="14041" width="12.140625" style="4" customWidth="1"/>
    <col min="14042" max="14042" width="11.28515625" style="4" customWidth="1"/>
    <col min="14043" max="14281" width="9.140625" style="4"/>
    <col min="14282" max="14282" width="6.7109375" style="4" customWidth="1"/>
    <col min="14283" max="14283" width="38" style="4" customWidth="1"/>
    <col min="14284" max="14284" width="10.140625" style="4" customWidth="1"/>
    <col min="14285" max="14285" width="10.85546875" style="4" customWidth="1"/>
    <col min="14286" max="14290" width="10.42578125" style="4" customWidth="1"/>
    <col min="14291" max="14291" width="11.85546875" style="4" customWidth="1"/>
    <col min="14292" max="14296" width="10.42578125" style="4" customWidth="1"/>
    <col min="14297" max="14297" width="12.140625" style="4" customWidth="1"/>
    <col min="14298" max="14298" width="11.28515625" style="4" customWidth="1"/>
    <col min="14299" max="14537" width="9.140625" style="4"/>
    <col min="14538" max="14538" width="6.7109375" style="4" customWidth="1"/>
    <col min="14539" max="14539" width="38" style="4" customWidth="1"/>
    <col min="14540" max="14540" width="10.140625" style="4" customWidth="1"/>
    <col min="14541" max="14541" width="10.85546875" style="4" customWidth="1"/>
    <col min="14542" max="14546" width="10.42578125" style="4" customWidth="1"/>
    <col min="14547" max="14547" width="11.85546875" style="4" customWidth="1"/>
    <col min="14548" max="14552" width="10.42578125" style="4" customWidth="1"/>
    <col min="14553" max="14553" width="12.140625" style="4" customWidth="1"/>
    <col min="14554" max="14554" width="11.28515625" style="4" customWidth="1"/>
    <col min="14555" max="14793" width="9.140625" style="4"/>
    <col min="14794" max="14794" width="6.7109375" style="4" customWidth="1"/>
    <col min="14795" max="14795" width="38" style="4" customWidth="1"/>
    <col min="14796" max="14796" width="10.140625" style="4" customWidth="1"/>
    <col min="14797" max="14797" width="10.85546875" style="4" customWidth="1"/>
    <col min="14798" max="14802" width="10.42578125" style="4" customWidth="1"/>
    <col min="14803" max="14803" width="11.85546875" style="4" customWidth="1"/>
    <col min="14804" max="14808" width="10.42578125" style="4" customWidth="1"/>
    <col min="14809" max="14809" width="12.140625" style="4" customWidth="1"/>
    <col min="14810" max="14810" width="11.28515625" style="4" customWidth="1"/>
    <col min="14811" max="15049" width="9.140625" style="4"/>
    <col min="15050" max="15050" width="6.7109375" style="4" customWidth="1"/>
    <col min="15051" max="15051" width="38" style="4" customWidth="1"/>
    <col min="15052" max="15052" width="10.140625" style="4" customWidth="1"/>
    <col min="15053" max="15053" width="10.85546875" style="4" customWidth="1"/>
    <col min="15054" max="15058" width="10.42578125" style="4" customWidth="1"/>
    <col min="15059" max="15059" width="11.85546875" style="4" customWidth="1"/>
    <col min="15060" max="15064" width="10.42578125" style="4" customWidth="1"/>
    <col min="15065" max="15065" width="12.140625" style="4" customWidth="1"/>
    <col min="15066" max="15066" width="11.28515625" style="4" customWidth="1"/>
    <col min="15067" max="15305" width="9.140625" style="4"/>
    <col min="15306" max="15306" width="6.7109375" style="4" customWidth="1"/>
    <col min="15307" max="15307" width="38" style="4" customWidth="1"/>
    <col min="15308" max="15308" width="10.140625" style="4" customWidth="1"/>
    <col min="15309" max="15309" width="10.85546875" style="4" customWidth="1"/>
    <col min="15310" max="15314" width="10.42578125" style="4" customWidth="1"/>
    <col min="15315" max="15315" width="11.85546875" style="4" customWidth="1"/>
    <col min="15316" max="15320" width="10.42578125" style="4" customWidth="1"/>
    <col min="15321" max="15321" width="12.140625" style="4" customWidth="1"/>
    <col min="15322" max="15322" width="11.28515625" style="4" customWidth="1"/>
    <col min="15323" max="15561" width="9.140625" style="4"/>
    <col min="15562" max="15562" width="6.7109375" style="4" customWidth="1"/>
    <col min="15563" max="15563" width="38" style="4" customWidth="1"/>
    <col min="15564" max="15564" width="10.140625" style="4" customWidth="1"/>
    <col min="15565" max="15565" width="10.85546875" style="4" customWidth="1"/>
    <col min="15566" max="15570" width="10.42578125" style="4" customWidth="1"/>
    <col min="15571" max="15571" width="11.85546875" style="4" customWidth="1"/>
    <col min="15572" max="15576" width="10.42578125" style="4" customWidth="1"/>
    <col min="15577" max="15577" width="12.140625" style="4" customWidth="1"/>
    <col min="15578" max="15578" width="11.28515625" style="4" customWidth="1"/>
    <col min="15579" max="15817" width="9.140625" style="4"/>
    <col min="15818" max="15818" width="6.7109375" style="4" customWidth="1"/>
    <col min="15819" max="15819" width="38" style="4" customWidth="1"/>
    <col min="15820" max="15820" width="10.140625" style="4" customWidth="1"/>
    <col min="15821" max="15821" width="10.85546875" style="4" customWidth="1"/>
    <col min="15822" max="15826" width="10.42578125" style="4" customWidth="1"/>
    <col min="15827" max="15827" width="11.85546875" style="4" customWidth="1"/>
    <col min="15828" max="15832" width="10.42578125" style="4" customWidth="1"/>
    <col min="15833" max="15833" width="12.140625" style="4" customWidth="1"/>
    <col min="15834" max="15834" width="11.28515625" style="4" customWidth="1"/>
    <col min="15835" max="16073" width="9.140625" style="4"/>
    <col min="16074" max="16074" width="6.7109375" style="4" customWidth="1"/>
    <col min="16075" max="16075" width="38" style="4" customWidth="1"/>
    <col min="16076" max="16076" width="10.140625" style="4" customWidth="1"/>
    <col min="16077" max="16077" width="10.85546875" style="4" customWidth="1"/>
    <col min="16078" max="16082" width="10.42578125" style="4" customWidth="1"/>
    <col min="16083" max="16083" width="11.85546875" style="4" customWidth="1"/>
    <col min="16084" max="16088" width="10.42578125" style="4" customWidth="1"/>
    <col min="16089" max="16089" width="12.140625" style="4" customWidth="1"/>
    <col min="16090" max="16090" width="11.28515625" style="4" customWidth="1"/>
    <col min="16091" max="16384" width="9.140625" style="4"/>
  </cols>
  <sheetData>
    <row r="1" spans="1:8" ht="12.75" customHeight="1">
      <c r="D1" s="3"/>
      <c r="G1" s="205" t="s">
        <v>0</v>
      </c>
      <c r="H1" s="205"/>
    </row>
    <row r="2" spans="1:8" ht="12.75" customHeight="1">
      <c r="D2" s="3"/>
      <c r="G2" s="205" t="s">
        <v>1</v>
      </c>
      <c r="H2" s="205"/>
    </row>
    <row r="3" spans="1:8" ht="12.75" customHeight="1">
      <c r="D3" s="3"/>
      <c r="G3" s="5"/>
      <c r="H3" s="6" t="s">
        <v>2</v>
      </c>
    </row>
    <row r="4" spans="1:8" ht="15" customHeight="1">
      <c r="A4" s="7"/>
      <c r="B4" s="7"/>
      <c r="C4" s="7"/>
      <c r="D4" s="8"/>
    </row>
    <row r="5" spans="1:8" ht="15.75">
      <c r="A5" s="206" t="s">
        <v>3</v>
      </c>
      <c r="B5" s="206"/>
      <c r="C5" s="206"/>
      <c r="D5" s="206"/>
      <c r="E5" s="206"/>
      <c r="F5" s="206"/>
      <c r="G5" s="206"/>
      <c r="H5" s="206"/>
    </row>
    <row r="6" spans="1:8" ht="30" customHeight="1">
      <c r="A6" s="206" t="s">
        <v>4</v>
      </c>
      <c r="B6" s="206"/>
      <c r="C6" s="206"/>
      <c r="D6" s="206"/>
      <c r="E6" s="206"/>
      <c r="F6" s="206"/>
      <c r="G6" s="206"/>
      <c r="H6" s="206"/>
    </row>
    <row r="7" spans="1:8" ht="15.75" customHeight="1">
      <c r="A7" s="206" t="s">
        <v>5</v>
      </c>
      <c r="B7" s="206"/>
      <c r="C7" s="206"/>
      <c r="D7" s="206"/>
      <c r="E7" s="206"/>
      <c r="F7" s="206"/>
      <c r="G7" s="206"/>
      <c r="H7" s="206"/>
    </row>
    <row r="8" spans="1:8" ht="15.75" customHeight="1">
      <c r="A8" s="10"/>
      <c r="B8" s="10"/>
      <c r="C8" s="10"/>
      <c r="D8" s="11"/>
      <c r="E8" s="12"/>
      <c r="F8" s="10"/>
      <c r="G8" s="11"/>
      <c r="H8" s="10"/>
    </row>
    <row r="9" spans="1:8" s="8" customFormat="1" ht="106.5" customHeight="1">
      <c r="A9" s="13" t="s">
        <v>6</v>
      </c>
      <c r="B9" s="13" t="s">
        <v>7</v>
      </c>
      <c r="C9" s="13" t="s">
        <v>8</v>
      </c>
      <c r="D9" s="14" t="s">
        <v>9</v>
      </c>
      <c r="E9" s="14" t="s">
        <v>10</v>
      </c>
      <c r="F9" s="15" t="s">
        <v>11</v>
      </c>
      <c r="G9" s="15" t="s">
        <v>12</v>
      </c>
      <c r="H9" s="16" t="s">
        <v>13</v>
      </c>
    </row>
    <row r="10" spans="1:8" s="20" customFormat="1">
      <c r="A10" s="17">
        <v>1</v>
      </c>
      <c r="B10" s="17">
        <v>2</v>
      </c>
      <c r="C10" s="17">
        <v>3</v>
      </c>
      <c r="D10" s="14">
        <v>4</v>
      </c>
      <c r="E10" s="14">
        <v>5</v>
      </c>
      <c r="F10" s="18" t="s">
        <v>14</v>
      </c>
      <c r="G10" s="19" t="s">
        <v>15</v>
      </c>
      <c r="H10" s="19">
        <v>7</v>
      </c>
    </row>
    <row r="11" spans="1:8" ht="27.75" customHeight="1">
      <c r="A11" s="21" t="s">
        <v>16</v>
      </c>
      <c r="B11" s="22" t="s">
        <v>17</v>
      </c>
      <c r="C11" s="21" t="s">
        <v>18</v>
      </c>
      <c r="D11" s="23">
        <v>2566890</v>
      </c>
      <c r="E11" s="23">
        <v>2583193</v>
      </c>
      <c r="F11" s="23">
        <f t="shared" ref="F11" si="0">F12+F21+F28+F29+F31</f>
        <v>16303</v>
      </c>
      <c r="G11" s="24">
        <f>IF(E11=0,0,E11/D11)</f>
        <v>1.0063512655392324</v>
      </c>
      <c r="H11" s="207" t="s">
        <v>19</v>
      </c>
    </row>
    <row r="12" spans="1:8" ht="16.5" customHeight="1">
      <c r="A12" s="21" t="s">
        <v>20</v>
      </c>
      <c r="B12" s="22" t="s">
        <v>21</v>
      </c>
      <c r="C12" s="21" t="s">
        <v>22</v>
      </c>
      <c r="D12" s="23">
        <v>2104487</v>
      </c>
      <c r="E12" s="25">
        <v>2251637</v>
      </c>
      <c r="F12" s="23">
        <f t="shared" ref="F12" si="1">SUM(F13:F17)</f>
        <v>147150</v>
      </c>
      <c r="G12" s="24">
        <f>IF(E12=0,0,E12/D12)</f>
        <v>1.0699220285038586</v>
      </c>
      <c r="H12" s="207"/>
    </row>
    <row r="13" spans="1:8" ht="15.75" customHeight="1">
      <c r="A13" s="26" t="s">
        <v>23</v>
      </c>
      <c r="B13" s="27" t="s">
        <v>24</v>
      </c>
      <c r="C13" s="28" t="s">
        <v>22</v>
      </c>
      <c r="D13" s="29">
        <v>36916</v>
      </c>
      <c r="E13" s="29">
        <v>15898</v>
      </c>
      <c r="F13" s="30">
        <f>E13-D13</f>
        <v>-21018</v>
      </c>
      <c r="G13" s="31">
        <f>IF(E13=0,0,E13/D13)</f>
        <v>0.43065337523025249</v>
      </c>
      <c r="H13" s="207"/>
    </row>
    <row r="14" spans="1:8">
      <c r="A14" s="26" t="s">
        <v>25</v>
      </c>
      <c r="B14" s="27" t="s">
        <v>26</v>
      </c>
      <c r="C14" s="28"/>
      <c r="D14" s="29">
        <v>0</v>
      </c>
      <c r="E14" s="29">
        <v>0</v>
      </c>
      <c r="F14" s="30">
        <f>E14-D14</f>
        <v>0</v>
      </c>
      <c r="G14" s="31">
        <f t="shared" ref="G14:G90" si="2">IF(E14=0,0,E14/D14)</f>
        <v>0</v>
      </c>
      <c r="H14" s="207"/>
    </row>
    <row r="15" spans="1:8">
      <c r="A15" s="26" t="s">
        <v>27</v>
      </c>
      <c r="B15" s="27" t="s">
        <v>28</v>
      </c>
      <c r="C15" s="28" t="s">
        <v>22</v>
      </c>
      <c r="D15" s="29">
        <v>306</v>
      </c>
      <c r="E15" s="29">
        <v>162</v>
      </c>
      <c r="F15" s="30">
        <f>E15-D15</f>
        <v>-144</v>
      </c>
      <c r="G15" s="31">
        <f>IF(E15=0,0,E15/D15)</f>
        <v>0.52941176470588236</v>
      </c>
      <c r="H15" s="207"/>
    </row>
    <row r="16" spans="1:8" ht="14.25" customHeight="1">
      <c r="A16" s="26" t="s">
        <v>29</v>
      </c>
      <c r="B16" s="27" t="s">
        <v>30</v>
      </c>
      <c r="C16" s="28" t="s">
        <v>22</v>
      </c>
      <c r="D16" s="29">
        <v>1692639</v>
      </c>
      <c r="E16" s="29">
        <v>1621475</v>
      </c>
      <c r="F16" s="30">
        <f>E16-D16</f>
        <v>-71164</v>
      </c>
      <c r="G16" s="31">
        <f t="shared" si="2"/>
        <v>0.95795677637109866</v>
      </c>
      <c r="H16" s="207"/>
    </row>
    <row r="17" spans="1:8" ht="16.5" customHeight="1">
      <c r="A17" s="26" t="s">
        <v>31</v>
      </c>
      <c r="B17" s="27" t="s">
        <v>32</v>
      </c>
      <c r="C17" s="28" t="s">
        <v>22</v>
      </c>
      <c r="D17" s="29">
        <v>374626</v>
      </c>
      <c r="E17" s="29">
        <v>614102</v>
      </c>
      <c r="F17" s="29">
        <f>E17-D17</f>
        <v>239476</v>
      </c>
      <c r="G17" s="31">
        <f>IF(E17=0,0,E17/D17)</f>
        <v>1.6392402022283556</v>
      </c>
      <c r="H17" s="207"/>
    </row>
    <row r="18" spans="1:8" s="32" customFormat="1" ht="15.75" customHeight="1">
      <c r="A18" s="26" t="s">
        <v>33</v>
      </c>
      <c r="B18" s="27" t="s">
        <v>34</v>
      </c>
      <c r="C18" s="28" t="s">
        <v>22</v>
      </c>
      <c r="D18" s="29">
        <v>349127</v>
      </c>
      <c r="E18" s="29">
        <v>599982.31799999997</v>
      </c>
      <c r="F18" s="30"/>
      <c r="G18" s="31">
        <f>IF(E18=0,0,E18/D18)</f>
        <v>1.7185216783577322</v>
      </c>
      <c r="H18" s="207"/>
    </row>
    <row r="19" spans="1:8" s="32" customFormat="1" ht="15.75" customHeight="1">
      <c r="A19" s="26" t="s">
        <v>35</v>
      </c>
      <c r="B19" s="27" t="s">
        <v>36</v>
      </c>
      <c r="C19" s="28" t="s">
        <v>22</v>
      </c>
      <c r="D19" s="29">
        <v>1454</v>
      </c>
      <c r="E19" s="33">
        <v>2042.348</v>
      </c>
      <c r="F19" s="30"/>
      <c r="G19" s="31">
        <f t="shared" si="2"/>
        <v>1.4046409903713892</v>
      </c>
      <c r="H19" s="207"/>
    </row>
    <row r="20" spans="1:8" s="32" customFormat="1" ht="13.5" customHeight="1">
      <c r="A20" s="26" t="s">
        <v>37</v>
      </c>
      <c r="B20" s="27" t="s">
        <v>38</v>
      </c>
      <c r="C20" s="28" t="s">
        <v>22</v>
      </c>
      <c r="D20" s="29">
        <v>24045</v>
      </c>
      <c r="E20" s="33">
        <v>12076.903</v>
      </c>
      <c r="F20" s="30"/>
      <c r="G20" s="31">
        <f t="shared" si="2"/>
        <v>0.50226254938656689</v>
      </c>
      <c r="H20" s="207"/>
    </row>
    <row r="21" spans="1:8" ht="15.75" customHeight="1">
      <c r="A21" s="21" t="s">
        <v>39</v>
      </c>
      <c r="B21" s="22" t="s">
        <v>40</v>
      </c>
      <c r="C21" s="21" t="s">
        <v>22</v>
      </c>
      <c r="D21" s="34">
        <v>267651</v>
      </c>
      <c r="E21" s="35">
        <v>185463</v>
      </c>
      <c r="F21" s="23">
        <f>F22+F23</f>
        <v>-82188</v>
      </c>
      <c r="G21" s="24">
        <f t="shared" si="2"/>
        <v>0.69292847775648136</v>
      </c>
      <c r="H21" s="207"/>
    </row>
    <row r="22" spans="1:8" ht="17.25" customHeight="1">
      <c r="A22" s="26" t="s">
        <v>41</v>
      </c>
      <c r="B22" s="27" t="s">
        <v>42</v>
      </c>
      <c r="C22" s="28" t="s">
        <v>22</v>
      </c>
      <c r="D22" s="29">
        <v>239938</v>
      </c>
      <c r="E22" s="33">
        <v>162444</v>
      </c>
      <c r="F22" s="30">
        <f>E22-D22</f>
        <v>-77494</v>
      </c>
      <c r="G22" s="31">
        <f t="shared" si="2"/>
        <v>0.6770248980986755</v>
      </c>
      <c r="H22" s="207"/>
    </row>
    <row r="23" spans="1:8" ht="16.5" customHeight="1">
      <c r="A23" s="26" t="s">
        <v>43</v>
      </c>
      <c r="B23" s="27" t="s">
        <v>44</v>
      </c>
      <c r="C23" s="28" t="s">
        <v>22</v>
      </c>
      <c r="D23" s="29">
        <v>27713</v>
      </c>
      <c r="E23" s="33">
        <v>23019</v>
      </c>
      <c r="F23" s="30">
        <f>E23-D23</f>
        <v>-4694</v>
      </c>
      <c r="G23" s="31">
        <f>E23/D23</f>
        <v>0.83062100819110163</v>
      </c>
      <c r="H23" s="207"/>
    </row>
    <row r="24" spans="1:8" ht="12.75" customHeight="1">
      <c r="A24" s="26" t="s">
        <v>45</v>
      </c>
      <c r="B24" s="27" t="s">
        <v>46</v>
      </c>
      <c r="C24" s="28" t="s">
        <v>22</v>
      </c>
      <c r="D24" s="195">
        <v>20515</v>
      </c>
      <c r="E24" s="197">
        <v>13624</v>
      </c>
      <c r="F24" s="199">
        <f>E24-D24</f>
        <v>-6891</v>
      </c>
      <c r="G24" s="201">
        <f>E24/D24</f>
        <v>0.66409943943456007</v>
      </c>
      <c r="H24" s="207"/>
    </row>
    <row r="25" spans="1:8" ht="12.75" customHeight="1">
      <c r="A25" s="26" t="s">
        <v>47</v>
      </c>
      <c r="B25" s="27" t="s">
        <v>48</v>
      </c>
      <c r="C25" s="28" t="s">
        <v>22</v>
      </c>
      <c r="D25" s="196"/>
      <c r="E25" s="198"/>
      <c r="F25" s="200"/>
      <c r="G25" s="202"/>
      <c r="H25" s="207"/>
    </row>
    <row r="26" spans="1:8" ht="16.5" customHeight="1">
      <c r="A26" s="26" t="s">
        <v>49</v>
      </c>
      <c r="B26" s="27" t="s">
        <v>50</v>
      </c>
      <c r="C26" s="28" t="s">
        <v>22</v>
      </c>
      <c r="D26" s="29">
        <v>7198</v>
      </c>
      <c r="E26" s="33">
        <v>4644</v>
      </c>
      <c r="F26" s="30">
        <f>E26-D26</f>
        <v>-2554</v>
      </c>
      <c r="G26" s="31">
        <f>IF(E26=0,0,E26/D26)</f>
        <v>0.64517921644901366</v>
      </c>
      <c r="H26" s="207"/>
    </row>
    <row r="27" spans="1:8" ht="26.25" customHeight="1">
      <c r="A27" s="26" t="s">
        <v>51</v>
      </c>
      <c r="B27" s="36" t="s">
        <v>52</v>
      </c>
      <c r="C27" s="28" t="s">
        <v>22</v>
      </c>
      <c r="D27" s="29">
        <v>0</v>
      </c>
      <c r="E27" s="33">
        <v>4751</v>
      </c>
      <c r="F27" s="30">
        <f>E27-D27</f>
        <v>4751</v>
      </c>
      <c r="G27" s="31">
        <v>0</v>
      </c>
      <c r="H27" s="207"/>
    </row>
    <row r="28" spans="1:8">
      <c r="A28" s="21" t="s">
        <v>53</v>
      </c>
      <c r="B28" s="22" t="s">
        <v>54</v>
      </c>
      <c r="C28" s="21" t="s">
        <v>22</v>
      </c>
      <c r="D28" s="34">
        <v>57264</v>
      </c>
      <c r="E28" s="25">
        <v>23211</v>
      </c>
      <c r="F28" s="37">
        <f>E28-D28</f>
        <v>-34053</v>
      </c>
      <c r="G28" s="24">
        <f t="shared" si="2"/>
        <v>0.40533319362950543</v>
      </c>
      <c r="H28" s="207"/>
    </row>
    <row r="29" spans="1:8">
      <c r="A29" s="21" t="s">
        <v>55</v>
      </c>
      <c r="B29" s="22" t="s">
        <v>56</v>
      </c>
      <c r="C29" s="21" t="s">
        <v>22</v>
      </c>
      <c r="D29" s="29"/>
      <c r="E29" s="25"/>
      <c r="F29" s="37"/>
      <c r="G29" s="24"/>
      <c r="H29" s="207"/>
    </row>
    <row r="30" spans="1:8" ht="16.5" customHeight="1">
      <c r="A30" s="26" t="s">
        <v>57</v>
      </c>
      <c r="B30" s="36" t="s">
        <v>58</v>
      </c>
      <c r="C30" s="28" t="s">
        <v>22</v>
      </c>
      <c r="D30" s="29"/>
      <c r="E30" s="33"/>
      <c r="F30" s="30"/>
      <c r="G30" s="31"/>
      <c r="H30" s="207"/>
    </row>
    <row r="31" spans="1:8">
      <c r="A31" s="21" t="s">
        <v>59</v>
      </c>
      <c r="B31" s="38" t="s">
        <v>60</v>
      </c>
      <c r="C31" s="21" t="s">
        <v>22</v>
      </c>
      <c r="D31" s="34">
        <v>137488</v>
      </c>
      <c r="E31" s="25">
        <v>122882</v>
      </c>
      <c r="F31" s="23">
        <f>SUM(F32:F35)</f>
        <v>-14606</v>
      </c>
      <c r="G31" s="24">
        <f t="shared" si="2"/>
        <v>0.89376527406028161</v>
      </c>
      <c r="H31" s="207"/>
    </row>
    <row r="32" spans="1:8" ht="29.25" customHeight="1">
      <c r="A32" s="26" t="s">
        <v>61</v>
      </c>
      <c r="B32" s="27" t="s">
        <v>62</v>
      </c>
      <c r="C32" s="26" t="s">
        <v>22</v>
      </c>
      <c r="D32" s="29">
        <v>23213</v>
      </c>
      <c r="E32" s="33">
        <v>17497</v>
      </c>
      <c r="F32" s="30">
        <f>E32-D32</f>
        <v>-5716</v>
      </c>
      <c r="G32" s="31">
        <f t="shared" si="2"/>
        <v>0.75375866971093786</v>
      </c>
      <c r="H32" s="207"/>
    </row>
    <row r="33" spans="1:8">
      <c r="A33" s="26" t="s">
        <v>63</v>
      </c>
      <c r="B33" s="27" t="s">
        <v>64</v>
      </c>
      <c r="C33" s="28" t="s">
        <v>22</v>
      </c>
      <c r="D33" s="29">
        <v>3329</v>
      </c>
      <c r="E33" s="33">
        <v>1411</v>
      </c>
      <c r="F33" s="30">
        <f>E33-D33</f>
        <v>-1918</v>
      </c>
      <c r="G33" s="31">
        <f t="shared" si="2"/>
        <v>0.42385100630820066</v>
      </c>
      <c r="H33" s="207"/>
    </row>
    <row r="34" spans="1:8" ht="18" customHeight="1">
      <c r="A34" s="26" t="s">
        <v>65</v>
      </c>
      <c r="B34" s="39" t="s">
        <v>66</v>
      </c>
      <c r="C34" s="28" t="s">
        <v>22</v>
      </c>
      <c r="D34" s="29">
        <v>110946</v>
      </c>
      <c r="E34" s="33">
        <v>103974</v>
      </c>
      <c r="F34" s="30">
        <f>E34-D34</f>
        <v>-6972</v>
      </c>
      <c r="G34" s="31">
        <f t="shared" si="2"/>
        <v>0.93715861770591102</v>
      </c>
      <c r="H34" s="207"/>
    </row>
    <row r="35" spans="1:8" ht="16.5" customHeight="1">
      <c r="A35" s="26" t="s">
        <v>67</v>
      </c>
      <c r="B35" s="39" t="s">
        <v>68</v>
      </c>
      <c r="C35" s="28"/>
      <c r="D35" s="29">
        <v>0</v>
      </c>
      <c r="E35" s="33"/>
      <c r="F35" s="30"/>
      <c r="G35" s="31"/>
      <c r="H35" s="207"/>
    </row>
    <row r="36" spans="1:8">
      <c r="A36" s="21" t="s">
        <v>69</v>
      </c>
      <c r="B36" s="22" t="s">
        <v>70</v>
      </c>
      <c r="C36" s="21" t="s">
        <v>22</v>
      </c>
      <c r="D36" s="34">
        <v>63917</v>
      </c>
      <c r="E36" s="35">
        <v>114471</v>
      </c>
      <c r="F36" s="23">
        <f>F37+F76</f>
        <v>-21748</v>
      </c>
      <c r="G36" s="24">
        <f t="shared" si="2"/>
        <v>1.7909319899244331</v>
      </c>
      <c r="H36" s="207"/>
    </row>
    <row r="37" spans="1:8" ht="21.75" customHeight="1">
      <c r="A37" s="21" t="s">
        <v>71</v>
      </c>
      <c r="B37" s="22" t="s">
        <v>72</v>
      </c>
      <c r="C37" s="21" t="s">
        <v>22</v>
      </c>
      <c r="D37" s="29">
        <v>63917</v>
      </c>
      <c r="E37" s="33">
        <v>42088</v>
      </c>
      <c r="F37" s="23">
        <f>SUM(F38:F44)</f>
        <v>-21748</v>
      </c>
      <c r="G37" s="24">
        <f t="shared" si="2"/>
        <v>0.65847896490761459</v>
      </c>
      <c r="H37" s="207"/>
    </row>
    <row r="38" spans="1:8" ht="18" customHeight="1">
      <c r="A38" s="26" t="s">
        <v>73</v>
      </c>
      <c r="B38" s="27" t="s">
        <v>74</v>
      </c>
      <c r="C38" s="28" t="s">
        <v>22</v>
      </c>
      <c r="D38" s="29">
        <v>22328</v>
      </c>
      <c r="E38" s="33">
        <v>24217</v>
      </c>
      <c r="F38" s="30">
        <f>E38-D38</f>
        <v>1889</v>
      </c>
      <c r="G38" s="31">
        <f t="shared" si="2"/>
        <v>1.0846022930849157</v>
      </c>
      <c r="H38" s="207"/>
    </row>
    <row r="39" spans="1:8">
      <c r="A39" s="26" t="s">
        <v>75</v>
      </c>
      <c r="B39" s="27" t="s">
        <v>44</v>
      </c>
      <c r="C39" s="28" t="s">
        <v>22</v>
      </c>
      <c r="D39" s="29">
        <v>2579</v>
      </c>
      <c r="E39" s="33">
        <v>2661</v>
      </c>
      <c r="F39" s="30">
        <f>E39-D39</f>
        <v>82</v>
      </c>
      <c r="G39" s="31">
        <f t="shared" si="2"/>
        <v>1.0317952694842962</v>
      </c>
      <c r="H39" s="207"/>
    </row>
    <row r="40" spans="1:8">
      <c r="A40" s="26" t="s">
        <v>76</v>
      </c>
      <c r="B40" s="27" t="s">
        <v>77</v>
      </c>
      <c r="C40" s="28"/>
      <c r="D40" s="195">
        <v>1909</v>
      </c>
      <c r="E40" s="197">
        <v>2039</v>
      </c>
      <c r="F40" s="199">
        <f>E40-D40</f>
        <v>130</v>
      </c>
      <c r="G40" s="201">
        <f>E40/D40</f>
        <v>1.068098480880042</v>
      </c>
      <c r="H40" s="207"/>
    </row>
    <row r="41" spans="1:8">
      <c r="A41" s="26" t="s">
        <v>78</v>
      </c>
      <c r="B41" s="27" t="s">
        <v>48</v>
      </c>
      <c r="C41" s="28"/>
      <c r="D41" s="196"/>
      <c r="E41" s="198"/>
      <c r="F41" s="200"/>
      <c r="G41" s="202"/>
      <c r="H41" s="207"/>
    </row>
    <row r="42" spans="1:8">
      <c r="A42" s="26" t="s">
        <v>79</v>
      </c>
      <c r="B42" s="27" t="s">
        <v>80</v>
      </c>
      <c r="C42" s="28" t="s">
        <v>22</v>
      </c>
      <c r="D42" s="29">
        <v>670</v>
      </c>
      <c r="E42" s="33">
        <v>621</v>
      </c>
      <c r="F42" s="30">
        <f>E42-D42</f>
        <v>-49</v>
      </c>
      <c r="G42" s="31">
        <f t="shared" si="2"/>
        <v>0.92686567164179101</v>
      </c>
      <c r="H42" s="207"/>
    </row>
    <row r="43" spans="1:8">
      <c r="A43" s="26" t="s">
        <v>81</v>
      </c>
      <c r="B43" s="27" t="s">
        <v>82</v>
      </c>
      <c r="C43" s="28" t="s">
        <v>22</v>
      </c>
      <c r="D43" s="29">
        <v>6573</v>
      </c>
      <c r="E43" s="33">
        <v>5052</v>
      </c>
      <c r="F43" s="30">
        <f>E43-D43</f>
        <v>-1521</v>
      </c>
      <c r="G43" s="31">
        <f t="shared" si="2"/>
        <v>0.76859881332724789</v>
      </c>
      <c r="H43" s="207"/>
    </row>
    <row r="44" spans="1:8" s="32" customFormat="1">
      <c r="A44" s="26" t="s">
        <v>83</v>
      </c>
      <c r="B44" s="27" t="s">
        <v>84</v>
      </c>
      <c r="C44" s="28"/>
      <c r="D44" s="29">
        <v>32437</v>
      </c>
      <c r="E44" s="29">
        <v>10158</v>
      </c>
      <c r="F44" s="29">
        <f>SUM(F45:F61)</f>
        <v>-22279</v>
      </c>
      <c r="G44" s="31">
        <f t="shared" si="2"/>
        <v>0.31316089650707524</v>
      </c>
      <c r="H44" s="207"/>
    </row>
    <row r="45" spans="1:8">
      <c r="A45" s="26" t="s">
        <v>85</v>
      </c>
      <c r="B45" s="27" t="s">
        <v>86</v>
      </c>
      <c r="C45" s="28" t="s">
        <v>22</v>
      </c>
      <c r="D45" s="29">
        <v>1533</v>
      </c>
      <c r="E45" s="29">
        <v>275</v>
      </c>
      <c r="F45" s="30">
        <f t="shared" ref="F45:F79" si="3">E45-D45</f>
        <v>-1258</v>
      </c>
      <c r="G45" s="31">
        <f t="shared" si="2"/>
        <v>0.17938682322243965</v>
      </c>
      <c r="H45" s="207"/>
    </row>
    <row r="46" spans="1:8">
      <c r="A46" s="26" t="s">
        <v>87</v>
      </c>
      <c r="B46" s="27" t="s">
        <v>88</v>
      </c>
      <c r="C46" s="28" t="s">
        <v>22</v>
      </c>
      <c r="D46" s="29">
        <v>0</v>
      </c>
      <c r="E46" s="29">
        <v>477</v>
      </c>
      <c r="F46" s="30">
        <f t="shared" si="3"/>
        <v>477</v>
      </c>
      <c r="G46" s="31">
        <v>1</v>
      </c>
      <c r="H46" s="207"/>
    </row>
    <row r="47" spans="1:8">
      <c r="A47" s="26" t="s">
        <v>89</v>
      </c>
      <c r="B47" s="27" t="s">
        <v>90</v>
      </c>
      <c r="C47" s="28" t="s">
        <v>22</v>
      </c>
      <c r="D47" s="29">
        <v>556</v>
      </c>
      <c r="E47" s="29">
        <v>493</v>
      </c>
      <c r="F47" s="30">
        <f t="shared" si="3"/>
        <v>-63</v>
      </c>
      <c r="G47" s="31">
        <f t="shared" si="2"/>
        <v>0.88669064748201443</v>
      </c>
      <c r="H47" s="207"/>
    </row>
    <row r="48" spans="1:8">
      <c r="A48" s="26" t="s">
        <v>91</v>
      </c>
      <c r="B48" s="27" t="s">
        <v>92</v>
      </c>
      <c r="C48" s="28" t="s">
        <v>22</v>
      </c>
      <c r="D48" s="29">
        <v>0</v>
      </c>
      <c r="E48" s="29">
        <v>3</v>
      </c>
      <c r="F48" s="30">
        <f t="shared" si="3"/>
        <v>3</v>
      </c>
      <c r="G48" s="31"/>
      <c r="H48" s="207"/>
    </row>
    <row r="49" spans="1:8">
      <c r="A49" s="26" t="s">
        <v>93</v>
      </c>
      <c r="B49" s="27" t="s">
        <v>94</v>
      </c>
      <c r="C49" s="28" t="s">
        <v>22</v>
      </c>
      <c r="D49" s="29">
        <v>802</v>
      </c>
      <c r="E49" s="29">
        <v>284</v>
      </c>
      <c r="F49" s="30">
        <f t="shared" si="3"/>
        <v>-518</v>
      </c>
      <c r="G49" s="31">
        <f t="shared" si="2"/>
        <v>0.35411471321695759</v>
      </c>
      <c r="H49" s="207"/>
    </row>
    <row r="50" spans="1:8" ht="24.75" customHeight="1">
      <c r="A50" s="26" t="s">
        <v>95</v>
      </c>
      <c r="B50" s="27" t="s">
        <v>96</v>
      </c>
      <c r="C50" s="28" t="s">
        <v>22</v>
      </c>
      <c r="D50" s="29">
        <v>0</v>
      </c>
      <c r="E50" s="29">
        <v>48</v>
      </c>
      <c r="F50" s="30">
        <f t="shared" si="3"/>
        <v>48</v>
      </c>
      <c r="G50" s="31"/>
      <c r="H50" s="207"/>
    </row>
    <row r="51" spans="1:8" ht="15" customHeight="1">
      <c r="A51" s="26" t="s">
        <v>97</v>
      </c>
      <c r="B51" s="27" t="s">
        <v>98</v>
      </c>
      <c r="C51" s="28" t="s">
        <v>22</v>
      </c>
      <c r="D51" s="29">
        <v>471</v>
      </c>
      <c r="E51" s="29">
        <v>37</v>
      </c>
      <c r="F51" s="30">
        <f t="shared" si="3"/>
        <v>-434</v>
      </c>
      <c r="G51" s="31">
        <f t="shared" si="2"/>
        <v>7.8556263269639062E-2</v>
      </c>
      <c r="H51" s="207"/>
    </row>
    <row r="52" spans="1:8">
      <c r="A52" s="26" t="s">
        <v>99</v>
      </c>
      <c r="B52" s="27" t="s">
        <v>100</v>
      </c>
      <c r="C52" s="28" t="s">
        <v>22</v>
      </c>
      <c r="D52" s="29">
        <v>0</v>
      </c>
      <c r="E52" s="29">
        <v>0</v>
      </c>
      <c r="F52" s="30"/>
      <c r="G52" s="31"/>
      <c r="H52" s="207"/>
    </row>
    <row r="53" spans="1:8">
      <c r="A53" s="26" t="s">
        <v>101</v>
      </c>
      <c r="B53" s="27" t="s">
        <v>102</v>
      </c>
      <c r="C53" s="28" t="s">
        <v>22</v>
      </c>
      <c r="D53" s="29">
        <v>539</v>
      </c>
      <c r="E53" s="29">
        <v>45</v>
      </c>
      <c r="F53" s="30">
        <f t="shared" si="3"/>
        <v>-494</v>
      </c>
      <c r="G53" s="31">
        <f t="shared" si="2"/>
        <v>8.3487940630797772E-2</v>
      </c>
      <c r="H53" s="40"/>
    </row>
    <row r="54" spans="1:8" ht="15" customHeight="1">
      <c r="A54" s="26" t="s">
        <v>103</v>
      </c>
      <c r="B54" s="27" t="s">
        <v>104</v>
      </c>
      <c r="C54" s="28" t="s">
        <v>22</v>
      </c>
      <c r="D54" s="29">
        <v>29</v>
      </c>
      <c r="E54" s="29">
        <v>7</v>
      </c>
      <c r="F54" s="30">
        <f t="shared" si="3"/>
        <v>-22</v>
      </c>
      <c r="G54" s="31">
        <f t="shared" si="2"/>
        <v>0.2413793103448276</v>
      </c>
      <c r="H54" s="41"/>
    </row>
    <row r="55" spans="1:8">
      <c r="A55" s="26" t="s">
        <v>105</v>
      </c>
      <c r="B55" s="42" t="s">
        <v>106</v>
      </c>
      <c r="C55" s="28" t="s">
        <v>22</v>
      </c>
      <c r="D55" s="29">
        <v>3899</v>
      </c>
      <c r="E55" s="29">
        <v>2790</v>
      </c>
      <c r="F55" s="30">
        <f t="shared" si="3"/>
        <v>-1109</v>
      </c>
      <c r="G55" s="31">
        <f t="shared" si="2"/>
        <v>0.71556809438317515</v>
      </c>
      <c r="H55" s="41"/>
    </row>
    <row r="56" spans="1:8" ht="15.75" customHeight="1">
      <c r="A56" s="26" t="s">
        <v>107</v>
      </c>
      <c r="B56" s="42" t="s">
        <v>108</v>
      </c>
      <c r="C56" s="28" t="s">
        <v>22</v>
      </c>
      <c r="D56" s="29">
        <v>300</v>
      </c>
      <c r="E56" s="29">
        <v>252</v>
      </c>
      <c r="F56" s="30">
        <f t="shared" si="3"/>
        <v>-48</v>
      </c>
      <c r="G56" s="31">
        <f t="shared" si="2"/>
        <v>0.84</v>
      </c>
      <c r="H56" s="41"/>
    </row>
    <row r="57" spans="1:8" ht="16.5" customHeight="1">
      <c r="A57" s="26" t="s">
        <v>109</v>
      </c>
      <c r="B57" s="42" t="s">
        <v>110</v>
      </c>
      <c r="C57" s="28" t="s">
        <v>22</v>
      </c>
      <c r="D57" s="29">
        <v>0</v>
      </c>
      <c r="E57" s="29">
        <v>0</v>
      </c>
      <c r="F57" s="30">
        <f t="shared" si="3"/>
        <v>0</v>
      </c>
      <c r="G57" s="31">
        <f t="shared" si="2"/>
        <v>0</v>
      </c>
      <c r="H57" s="41"/>
    </row>
    <row r="58" spans="1:8" ht="15.75" customHeight="1">
      <c r="A58" s="26" t="s">
        <v>111</v>
      </c>
      <c r="B58" s="27" t="s">
        <v>112</v>
      </c>
      <c r="C58" s="28" t="s">
        <v>22</v>
      </c>
      <c r="D58" s="29">
        <v>3441</v>
      </c>
      <c r="E58" s="29">
        <v>3292</v>
      </c>
      <c r="F58" s="30">
        <f t="shared" si="3"/>
        <v>-149</v>
      </c>
      <c r="G58" s="31">
        <f t="shared" si="2"/>
        <v>0.95669863411798894</v>
      </c>
      <c r="H58" s="41"/>
    </row>
    <row r="59" spans="1:8" ht="16.5" customHeight="1">
      <c r="A59" s="26" t="s">
        <v>113</v>
      </c>
      <c r="B59" s="27" t="s">
        <v>114</v>
      </c>
      <c r="C59" s="28" t="s">
        <v>22</v>
      </c>
      <c r="D59" s="29">
        <v>19029</v>
      </c>
      <c r="E59" s="29">
        <v>1307</v>
      </c>
      <c r="F59" s="30">
        <f t="shared" si="3"/>
        <v>-17722</v>
      </c>
      <c r="G59" s="31">
        <f t="shared" si="2"/>
        <v>6.8684639234852074E-2</v>
      </c>
      <c r="H59" s="41"/>
    </row>
    <row r="60" spans="1:8">
      <c r="A60" s="26" t="s">
        <v>115</v>
      </c>
      <c r="B60" s="27" t="s">
        <v>116</v>
      </c>
      <c r="C60" s="28" t="s">
        <v>22</v>
      </c>
      <c r="D60" s="29">
        <v>677</v>
      </c>
      <c r="E60" s="29">
        <v>221</v>
      </c>
      <c r="F60" s="30">
        <f t="shared" si="3"/>
        <v>-456</v>
      </c>
      <c r="G60" s="31">
        <f t="shared" si="2"/>
        <v>0.32644017725258495</v>
      </c>
      <c r="H60" s="41"/>
    </row>
    <row r="61" spans="1:8">
      <c r="A61" s="26" t="s">
        <v>117</v>
      </c>
      <c r="B61" s="27" t="s">
        <v>118</v>
      </c>
      <c r="C61" s="28" t="s">
        <v>22</v>
      </c>
      <c r="D61" s="29">
        <v>1161</v>
      </c>
      <c r="E61" s="29">
        <v>627</v>
      </c>
      <c r="F61" s="30">
        <f t="shared" si="3"/>
        <v>-534</v>
      </c>
      <c r="G61" s="31">
        <f t="shared" si="2"/>
        <v>0.5400516795865633</v>
      </c>
      <c r="H61" s="41"/>
    </row>
    <row r="62" spans="1:8">
      <c r="A62" s="21" t="s">
        <v>119</v>
      </c>
      <c r="B62" s="22" t="s">
        <v>120</v>
      </c>
      <c r="C62" s="21" t="s">
        <v>22</v>
      </c>
      <c r="D62" s="34"/>
      <c r="E62" s="23">
        <v>72383</v>
      </c>
      <c r="F62" s="43">
        <f t="shared" si="3"/>
        <v>72383</v>
      </c>
      <c r="G62" s="44"/>
      <c r="H62" s="41"/>
    </row>
    <row r="63" spans="1:8" hidden="1">
      <c r="A63" s="45" t="s">
        <v>121</v>
      </c>
      <c r="B63" s="46" t="s">
        <v>74</v>
      </c>
      <c r="C63" s="21" t="s">
        <v>22</v>
      </c>
      <c r="D63" s="47"/>
      <c r="E63" s="48"/>
      <c r="F63" s="43"/>
      <c r="G63" s="44"/>
      <c r="H63" s="41"/>
    </row>
    <row r="64" spans="1:8" hidden="1">
      <c r="A64" s="45" t="s">
        <v>122</v>
      </c>
      <c r="B64" s="46" t="s">
        <v>44</v>
      </c>
      <c r="C64" s="21" t="s">
        <v>22</v>
      </c>
      <c r="D64" s="47"/>
      <c r="E64" s="48"/>
      <c r="F64" s="43"/>
      <c r="G64" s="44"/>
      <c r="H64" s="41"/>
    </row>
    <row r="65" spans="1:8" hidden="1">
      <c r="A65" s="45" t="s">
        <v>123</v>
      </c>
      <c r="B65" s="46" t="s">
        <v>77</v>
      </c>
      <c r="C65" s="21" t="s">
        <v>22</v>
      </c>
      <c r="D65" s="47"/>
      <c r="E65" s="48"/>
      <c r="F65" s="43"/>
      <c r="G65" s="44"/>
      <c r="H65" s="41"/>
    </row>
    <row r="66" spans="1:8" hidden="1">
      <c r="A66" s="45" t="s">
        <v>124</v>
      </c>
      <c r="B66" s="46" t="s">
        <v>125</v>
      </c>
      <c r="C66" s="21" t="s">
        <v>22</v>
      </c>
      <c r="D66" s="47"/>
      <c r="E66" s="48"/>
      <c r="F66" s="43"/>
      <c r="G66" s="44"/>
      <c r="H66" s="41"/>
    </row>
    <row r="67" spans="1:8" hidden="1">
      <c r="A67" s="45" t="s">
        <v>126</v>
      </c>
      <c r="B67" s="46" t="s">
        <v>80</v>
      </c>
      <c r="C67" s="21" t="s">
        <v>22</v>
      </c>
      <c r="D67" s="47"/>
      <c r="E67" s="48"/>
      <c r="F67" s="43"/>
      <c r="G67" s="44"/>
      <c r="H67" s="41"/>
    </row>
    <row r="68" spans="1:8" hidden="1">
      <c r="A68" s="45" t="s">
        <v>127</v>
      </c>
      <c r="B68" s="46" t="s">
        <v>84</v>
      </c>
      <c r="C68" s="21" t="s">
        <v>22</v>
      </c>
      <c r="D68" s="47"/>
      <c r="E68" s="48"/>
      <c r="F68" s="43"/>
      <c r="G68" s="44"/>
      <c r="H68" s="41"/>
    </row>
    <row r="69" spans="1:8" hidden="1">
      <c r="A69" s="45" t="s">
        <v>128</v>
      </c>
      <c r="B69" s="46" t="s">
        <v>129</v>
      </c>
      <c r="C69" s="21" t="s">
        <v>22</v>
      </c>
      <c r="D69" s="47"/>
      <c r="E69" s="48"/>
      <c r="F69" s="43"/>
      <c r="G69" s="44"/>
      <c r="H69" s="41"/>
    </row>
    <row r="70" spans="1:8" hidden="1">
      <c r="A70" s="45" t="s">
        <v>130</v>
      </c>
      <c r="B70" s="46" t="s">
        <v>86</v>
      </c>
      <c r="C70" s="21" t="s">
        <v>22</v>
      </c>
      <c r="D70" s="47"/>
      <c r="E70" s="48"/>
      <c r="F70" s="43"/>
      <c r="G70" s="44"/>
      <c r="H70" s="41"/>
    </row>
    <row r="71" spans="1:8" hidden="1">
      <c r="A71" s="49" t="s">
        <v>131</v>
      </c>
      <c r="B71" s="46" t="s">
        <v>132</v>
      </c>
      <c r="C71" s="21" t="s">
        <v>22</v>
      </c>
      <c r="D71" s="47"/>
      <c r="E71" s="48"/>
      <c r="F71" s="43"/>
      <c r="G71" s="44"/>
      <c r="H71" s="41"/>
    </row>
    <row r="72" spans="1:8" ht="26.25" hidden="1" customHeight="1">
      <c r="A72" s="45" t="s">
        <v>133</v>
      </c>
      <c r="B72" s="46" t="s">
        <v>134</v>
      </c>
      <c r="C72" s="21" t="s">
        <v>22</v>
      </c>
      <c r="D72" s="47"/>
      <c r="E72" s="48"/>
      <c r="F72" s="43"/>
      <c r="G72" s="44"/>
      <c r="H72" s="41"/>
    </row>
    <row r="73" spans="1:8" hidden="1">
      <c r="A73" s="45" t="s">
        <v>135</v>
      </c>
      <c r="B73" s="46" t="s">
        <v>136</v>
      </c>
      <c r="C73" s="21" t="s">
        <v>22</v>
      </c>
      <c r="D73" s="47"/>
      <c r="E73" s="48"/>
      <c r="F73" s="43"/>
      <c r="G73" s="44"/>
      <c r="H73" s="41"/>
    </row>
    <row r="74" spans="1:8">
      <c r="A74" s="26" t="s">
        <v>137</v>
      </c>
      <c r="B74" s="27" t="s">
        <v>138</v>
      </c>
      <c r="C74" s="28" t="s">
        <v>22</v>
      </c>
      <c r="D74" s="47"/>
      <c r="E74" s="29">
        <v>72383</v>
      </c>
      <c r="F74" s="43">
        <f t="shared" si="3"/>
        <v>72383</v>
      </c>
      <c r="G74" s="44"/>
      <c r="H74" s="41"/>
    </row>
    <row r="75" spans="1:8">
      <c r="A75" s="26" t="s">
        <v>139</v>
      </c>
      <c r="B75" s="27" t="s">
        <v>140</v>
      </c>
      <c r="C75" s="28" t="s">
        <v>22</v>
      </c>
      <c r="D75" s="47"/>
      <c r="E75" s="29">
        <v>72383</v>
      </c>
      <c r="F75" s="43">
        <f t="shared" si="3"/>
        <v>72383</v>
      </c>
      <c r="G75" s="44"/>
      <c r="H75" s="41"/>
    </row>
    <row r="76" spans="1:8" ht="18" customHeight="1">
      <c r="A76" s="21" t="s">
        <v>141</v>
      </c>
      <c r="B76" s="22" t="s">
        <v>142</v>
      </c>
      <c r="C76" s="21" t="s">
        <v>22</v>
      </c>
      <c r="D76" s="23">
        <v>0</v>
      </c>
      <c r="E76" s="23">
        <v>0</v>
      </c>
      <c r="F76" s="37">
        <f t="shared" si="3"/>
        <v>0</v>
      </c>
      <c r="G76" s="24">
        <f t="shared" si="2"/>
        <v>0</v>
      </c>
      <c r="H76" s="41"/>
    </row>
    <row r="77" spans="1:8" ht="18" customHeight="1">
      <c r="A77" s="21" t="s">
        <v>143</v>
      </c>
      <c r="B77" s="22" t="s">
        <v>144</v>
      </c>
      <c r="C77" s="21" t="s">
        <v>18</v>
      </c>
      <c r="D77" s="23">
        <v>2630807</v>
      </c>
      <c r="E77" s="23">
        <v>2697664</v>
      </c>
      <c r="F77" s="37">
        <f t="shared" si="3"/>
        <v>66857</v>
      </c>
      <c r="G77" s="24">
        <f t="shared" si="2"/>
        <v>1.0254131146830612</v>
      </c>
      <c r="H77" s="41"/>
    </row>
    <row r="78" spans="1:8">
      <c r="A78" s="21" t="s">
        <v>145</v>
      </c>
      <c r="B78" s="22" t="s">
        <v>146</v>
      </c>
      <c r="C78" s="21" t="s">
        <v>22</v>
      </c>
      <c r="D78" s="23">
        <v>104695</v>
      </c>
      <c r="E78" s="23">
        <v>-737197.32</v>
      </c>
      <c r="F78" s="37">
        <f t="shared" si="3"/>
        <v>-841892.32</v>
      </c>
      <c r="G78" s="24">
        <f t="shared" si="2"/>
        <v>-7.0413803906585795</v>
      </c>
      <c r="H78" s="41"/>
    </row>
    <row r="79" spans="1:8" s="32" customFormat="1" ht="29.25" customHeight="1">
      <c r="A79" s="21" t="s">
        <v>147</v>
      </c>
      <c r="B79" s="22" t="s">
        <v>148</v>
      </c>
      <c r="C79" s="21" t="s">
        <v>22</v>
      </c>
      <c r="D79" s="23">
        <v>1004751</v>
      </c>
      <c r="E79" s="23">
        <v>614839</v>
      </c>
      <c r="F79" s="37">
        <f t="shared" si="3"/>
        <v>-389912</v>
      </c>
      <c r="G79" s="24">
        <f t="shared" si="2"/>
        <v>0.61193171243422495</v>
      </c>
      <c r="H79" s="41"/>
    </row>
    <row r="80" spans="1:8" ht="13.5" customHeight="1">
      <c r="A80" s="21" t="s">
        <v>149</v>
      </c>
      <c r="B80" s="22" t="s">
        <v>150</v>
      </c>
      <c r="C80" s="21" t="s">
        <v>18</v>
      </c>
      <c r="D80" s="23">
        <v>2735502</v>
      </c>
      <c r="E80" s="23">
        <v>1852709.34</v>
      </c>
      <c r="F80" s="37">
        <f>E80-D80</f>
        <v>-882792.65999999992</v>
      </c>
      <c r="G80" s="24">
        <f t="shared" si="2"/>
        <v>0.67728312390193834</v>
      </c>
      <c r="H80" s="41"/>
    </row>
    <row r="81" spans="1:8" ht="13.5" customHeight="1">
      <c r="A81" s="26"/>
      <c r="B81" s="50" t="s">
        <v>151</v>
      </c>
      <c r="C81" s="26" t="s">
        <v>22</v>
      </c>
      <c r="D81" s="29">
        <v>739406</v>
      </c>
      <c r="E81" s="29">
        <v>585009</v>
      </c>
      <c r="F81" s="30">
        <f t="shared" ref="F81:F84" si="4">E81-D81</f>
        <v>-154397</v>
      </c>
      <c r="G81" s="31">
        <f t="shared" si="2"/>
        <v>0.79118779128110939</v>
      </c>
      <c r="H81" s="41"/>
    </row>
    <row r="82" spans="1:8" ht="13.5" customHeight="1">
      <c r="A82" s="26"/>
      <c r="B82" s="50" t="s">
        <v>152</v>
      </c>
      <c r="C82" s="26" t="s">
        <v>22</v>
      </c>
      <c r="D82" s="29">
        <v>1382249</v>
      </c>
      <c r="E82" s="29">
        <v>707232</v>
      </c>
      <c r="F82" s="30">
        <f t="shared" si="4"/>
        <v>-675017</v>
      </c>
      <c r="G82" s="31">
        <f t="shared" si="2"/>
        <v>0.51165311025726912</v>
      </c>
      <c r="H82" s="41"/>
    </row>
    <row r="83" spans="1:8" ht="13.5" customHeight="1">
      <c r="A83" s="26"/>
      <c r="B83" s="51" t="s">
        <v>153</v>
      </c>
      <c r="C83" s="26" t="s">
        <v>22</v>
      </c>
      <c r="D83" s="29"/>
      <c r="E83" s="29">
        <v>-107757.34</v>
      </c>
      <c r="F83" s="30"/>
      <c r="G83" s="31"/>
      <c r="H83" s="41"/>
    </row>
    <row r="84" spans="1:8" ht="13.5" customHeight="1">
      <c r="A84" s="26"/>
      <c r="B84" s="50" t="s">
        <v>154</v>
      </c>
      <c r="C84" s="26" t="s">
        <v>22</v>
      </c>
      <c r="D84" s="29">
        <v>613847</v>
      </c>
      <c r="E84" s="29">
        <v>452711</v>
      </c>
      <c r="F84" s="30">
        <f t="shared" si="4"/>
        <v>-161136</v>
      </c>
      <c r="G84" s="31">
        <f t="shared" si="2"/>
        <v>0.73749810620561806</v>
      </c>
      <c r="H84" s="41"/>
    </row>
    <row r="85" spans="1:8" ht="14.25" customHeight="1">
      <c r="A85" s="21" t="s">
        <v>155</v>
      </c>
      <c r="B85" s="52" t="s">
        <v>156</v>
      </c>
      <c r="C85" s="21" t="s">
        <v>157</v>
      </c>
      <c r="D85" s="53">
        <v>1141.252</v>
      </c>
      <c r="E85" s="53">
        <v>624.38199999999995</v>
      </c>
      <c r="F85" s="54">
        <f>E85-D85</f>
        <v>-516.87</v>
      </c>
      <c r="G85" s="24">
        <f t="shared" si="2"/>
        <v>0.54710265567990235</v>
      </c>
      <c r="H85" s="41"/>
    </row>
    <row r="86" spans="1:8" ht="13.5" customHeight="1">
      <c r="A86" s="26"/>
      <c r="B86" s="50" t="s">
        <v>151</v>
      </c>
      <c r="C86" s="26" t="s">
        <v>22</v>
      </c>
      <c r="D86" s="55">
        <v>171.95599999999999</v>
      </c>
      <c r="E86" s="55">
        <v>137.922</v>
      </c>
      <c r="F86" s="56">
        <f t="shared" ref="F86:F88" si="5">E86-D86</f>
        <v>-34.033999999999992</v>
      </c>
      <c r="G86" s="31">
        <f t="shared" si="2"/>
        <v>0.80207727558212571</v>
      </c>
      <c r="H86" s="41"/>
    </row>
    <row r="87" spans="1:8" ht="13.5" customHeight="1">
      <c r="A87" s="26"/>
      <c r="B87" s="50" t="s">
        <v>158</v>
      </c>
      <c r="C87" s="26" t="s">
        <v>22</v>
      </c>
      <c r="D87" s="55">
        <v>834.99199999999996</v>
      </c>
      <c r="E87" s="55">
        <v>389.87900000000002</v>
      </c>
      <c r="F87" s="56">
        <f t="shared" si="5"/>
        <v>-445.11299999999994</v>
      </c>
      <c r="G87" s="31">
        <f t="shared" si="2"/>
        <v>0.46692543162090178</v>
      </c>
      <c r="H87" s="41"/>
    </row>
    <row r="88" spans="1:8" ht="13.5" customHeight="1">
      <c r="A88" s="26"/>
      <c r="B88" s="50" t="s">
        <v>154</v>
      </c>
      <c r="C88" s="26" t="s">
        <v>22</v>
      </c>
      <c r="D88" s="55">
        <v>134.304</v>
      </c>
      <c r="E88" s="55">
        <v>96.581000000000003</v>
      </c>
      <c r="F88" s="56">
        <f t="shared" si="5"/>
        <v>-37.722999999999999</v>
      </c>
      <c r="G88" s="31">
        <f t="shared" si="2"/>
        <v>0.71912228973076009</v>
      </c>
      <c r="H88" s="41"/>
    </row>
    <row r="89" spans="1:8" ht="11.25" customHeight="1">
      <c r="A89" s="203" t="s">
        <v>159</v>
      </c>
      <c r="B89" s="204" t="s">
        <v>160</v>
      </c>
      <c r="C89" s="21" t="s">
        <v>161</v>
      </c>
      <c r="D89" s="24">
        <v>0</v>
      </c>
      <c r="E89" s="24">
        <v>0</v>
      </c>
      <c r="F89" s="24">
        <v>0</v>
      </c>
      <c r="G89" s="24">
        <f t="shared" si="2"/>
        <v>0</v>
      </c>
      <c r="H89" s="41"/>
    </row>
    <row r="90" spans="1:8" ht="14.25" customHeight="1">
      <c r="A90" s="203"/>
      <c r="B90" s="204"/>
      <c r="C90" s="57" t="s">
        <v>162</v>
      </c>
      <c r="D90" s="23">
        <v>0</v>
      </c>
      <c r="E90" s="23">
        <v>0</v>
      </c>
      <c r="F90" s="37">
        <f>E90-D90</f>
        <v>0</v>
      </c>
      <c r="G90" s="24">
        <f t="shared" si="2"/>
        <v>0</v>
      </c>
      <c r="H90" s="41"/>
    </row>
    <row r="91" spans="1:8" ht="21" customHeight="1">
      <c r="A91" s="21" t="s">
        <v>163</v>
      </c>
      <c r="B91" s="52" t="s">
        <v>164</v>
      </c>
      <c r="C91" s="21" t="s">
        <v>165</v>
      </c>
      <c r="D91" s="58">
        <v>2396.9299999999998</v>
      </c>
      <c r="E91" s="58">
        <v>4320.5345445576586</v>
      </c>
      <c r="F91" s="54">
        <f>E91-D91</f>
        <v>1923.6045445576588</v>
      </c>
      <c r="G91" s="24">
        <f>E91/D91</f>
        <v>1.802528461222338</v>
      </c>
      <c r="H91" s="41"/>
    </row>
    <row r="92" spans="1:8" ht="13.5" customHeight="1">
      <c r="A92" s="28"/>
      <c r="B92" s="50" t="s">
        <v>151</v>
      </c>
      <c r="C92" s="26" t="s">
        <v>22</v>
      </c>
      <c r="D92" s="59">
        <v>4299.97</v>
      </c>
      <c r="E92" s="59">
        <v>6176.0324149461694</v>
      </c>
      <c r="F92" s="54">
        <f t="shared" ref="F92:F94" si="6">E92-D92</f>
        <v>1876.0624149461692</v>
      </c>
      <c r="G92" s="24">
        <f t="shared" ref="G92:G94" si="7">E92/D92</f>
        <v>1.4362966288011705</v>
      </c>
      <c r="H92" s="41"/>
    </row>
    <row r="93" spans="1:8">
      <c r="A93" s="28"/>
      <c r="B93" s="50" t="s">
        <v>158</v>
      </c>
      <c r="C93" s="26" t="s">
        <v>22</v>
      </c>
      <c r="D93" s="59">
        <v>1655.4</v>
      </c>
      <c r="E93" s="59">
        <v>2641.2689434578597</v>
      </c>
      <c r="F93" s="54">
        <f t="shared" si="6"/>
        <v>985.86894345785959</v>
      </c>
      <c r="G93" s="24">
        <f t="shared" si="7"/>
        <v>1.5955472655901048</v>
      </c>
      <c r="H93" s="41"/>
    </row>
    <row r="94" spans="1:8">
      <c r="A94" s="28"/>
      <c r="B94" s="50" t="s">
        <v>154</v>
      </c>
      <c r="C94" s="26" t="s">
        <v>22</v>
      </c>
      <c r="D94" s="59">
        <v>4570.58</v>
      </c>
      <c r="E94" s="59">
        <v>6825.1140788491748</v>
      </c>
      <c r="F94" s="54">
        <f t="shared" si="6"/>
        <v>2254.5340788491749</v>
      </c>
      <c r="G94" s="24">
        <f t="shared" si="7"/>
        <v>1.4932708931577994</v>
      </c>
      <c r="H94" s="60"/>
    </row>
    <row r="95" spans="1:8">
      <c r="A95" s="61"/>
      <c r="B95" s="62"/>
      <c r="C95" s="61"/>
      <c r="D95" s="63"/>
      <c r="E95" s="64"/>
      <c r="F95" s="65"/>
      <c r="G95" s="66"/>
      <c r="H95" s="67"/>
    </row>
    <row r="96" spans="1:8" s="32" customFormat="1">
      <c r="A96" s="193"/>
      <c r="B96" s="193"/>
      <c r="C96" s="193"/>
      <c r="D96" s="68"/>
      <c r="E96" s="68"/>
      <c r="F96" s="69"/>
      <c r="G96" s="70"/>
      <c r="H96" s="71"/>
    </row>
    <row r="97" spans="1:8" ht="47.25" customHeight="1">
      <c r="A97" s="194" t="s">
        <v>166</v>
      </c>
      <c r="B97" s="194"/>
      <c r="C97" s="194"/>
      <c r="D97" s="194"/>
      <c r="E97" s="194"/>
      <c r="F97" s="194"/>
      <c r="G97" s="194"/>
      <c r="H97" s="194"/>
    </row>
    <row r="99" spans="1:8">
      <c r="A99" s="74"/>
      <c r="B99" s="74"/>
      <c r="C99" s="75"/>
      <c r="D99" s="74"/>
      <c r="E99" s="76"/>
      <c r="F99" s="75"/>
      <c r="G99" s="4"/>
      <c r="H99" s="4"/>
    </row>
    <row r="100" spans="1:8">
      <c r="F100" s="4"/>
      <c r="G100" s="4"/>
      <c r="H100" s="4"/>
    </row>
    <row r="101" spans="1:8">
      <c r="F101" s="4"/>
      <c r="G101" s="4"/>
      <c r="H101" s="4"/>
    </row>
    <row r="102" spans="1:8">
      <c r="F102" s="4"/>
      <c r="G102" s="4"/>
      <c r="H102" s="4"/>
    </row>
    <row r="103" spans="1:8">
      <c r="F103" s="4"/>
      <c r="G103" s="4"/>
      <c r="H103" s="4"/>
    </row>
  </sheetData>
  <mergeCells count="18">
    <mergeCell ref="G1:H1"/>
    <mergeCell ref="G2:H2"/>
    <mergeCell ref="A5:H5"/>
    <mergeCell ref="A6:H6"/>
    <mergeCell ref="A7:H7"/>
    <mergeCell ref="A96:C96"/>
    <mergeCell ref="A97:H97"/>
    <mergeCell ref="D40:D41"/>
    <mergeCell ref="E40:E41"/>
    <mergeCell ref="F40:F41"/>
    <mergeCell ref="G40:G41"/>
    <mergeCell ref="A89:A90"/>
    <mergeCell ref="B89:B90"/>
    <mergeCell ref="H11:H52"/>
    <mergeCell ref="D24:D25"/>
    <mergeCell ref="E24:E25"/>
    <mergeCell ref="F24:F25"/>
    <mergeCell ref="G24:G25"/>
  </mergeCells>
  <printOptions horizontalCentered="1"/>
  <pageMargins left="0.27559055118110237" right="0.15748031496062992" top="0.27559055118110237" bottom="0.23" header="0.31496062992125984" footer="0.2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P87"/>
  <sheetViews>
    <sheetView tabSelected="1" topLeftCell="A74" zoomScaleNormal="100" workbookViewId="0">
      <selection activeCell="F91" sqref="F91"/>
    </sheetView>
  </sheetViews>
  <sheetFormatPr defaultColWidth="9.140625" defaultRowHeight="12" customHeight="1"/>
  <cols>
    <col min="1" max="1" width="6.85546875" style="78" customWidth="1"/>
    <col min="2" max="2" width="41.42578125" style="78" customWidth="1"/>
    <col min="3" max="3" width="11.140625" style="78" customWidth="1"/>
    <col min="4" max="4" width="15.42578125" style="8" customWidth="1"/>
    <col min="5" max="5" width="15.7109375" style="8" customWidth="1"/>
    <col min="6" max="7" width="12" style="8" customWidth="1"/>
    <col min="8" max="8" width="13.7109375" style="8" customWidth="1"/>
    <col min="9" max="10" width="16" style="78" customWidth="1"/>
    <col min="11" max="232" width="9.140625" style="78"/>
    <col min="233" max="233" width="4.7109375" style="78" customWidth="1"/>
    <col min="234" max="234" width="37" style="78" customWidth="1"/>
    <col min="235" max="235" width="10.28515625" style="78" customWidth="1"/>
    <col min="236" max="236" width="14.42578125" style="78" customWidth="1"/>
    <col min="237" max="237" width="14.28515625" style="78" customWidth="1"/>
    <col min="238" max="238" width="10.7109375" style="78" customWidth="1"/>
    <col min="239" max="239" width="9.42578125" style="78" customWidth="1"/>
    <col min="240" max="488" width="9.140625" style="78"/>
    <col min="489" max="489" width="4.7109375" style="78" customWidth="1"/>
    <col min="490" max="490" width="37" style="78" customWidth="1"/>
    <col min="491" max="491" width="10.28515625" style="78" customWidth="1"/>
    <col min="492" max="492" width="14.42578125" style="78" customWidth="1"/>
    <col min="493" max="493" width="14.28515625" style="78" customWidth="1"/>
    <col min="494" max="494" width="10.7109375" style="78" customWidth="1"/>
    <col min="495" max="495" width="9.42578125" style="78" customWidth="1"/>
    <col min="496" max="744" width="9.140625" style="78"/>
    <col min="745" max="745" width="4.7109375" style="78" customWidth="1"/>
    <col min="746" max="746" width="37" style="78" customWidth="1"/>
    <col min="747" max="747" width="10.28515625" style="78" customWidth="1"/>
    <col min="748" max="748" width="14.42578125" style="78" customWidth="1"/>
    <col min="749" max="749" width="14.28515625" style="78" customWidth="1"/>
    <col min="750" max="750" width="10.7109375" style="78" customWidth="1"/>
    <col min="751" max="751" width="9.42578125" style="78" customWidth="1"/>
    <col min="752" max="1000" width="9.140625" style="78"/>
    <col min="1001" max="1001" width="4.7109375" style="78" customWidth="1"/>
    <col min="1002" max="1002" width="37" style="78" customWidth="1"/>
    <col min="1003" max="1003" width="10.28515625" style="78" customWidth="1"/>
    <col min="1004" max="1004" width="14.42578125" style="78" customWidth="1"/>
    <col min="1005" max="1005" width="14.28515625" style="78" customWidth="1"/>
    <col min="1006" max="1006" width="10.7109375" style="78" customWidth="1"/>
    <col min="1007" max="1007" width="9.42578125" style="78" customWidth="1"/>
    <col min="1008" max="1256" width="9.140625" style="78"/>
    <col min="1257" max="1257" width="4.7109375" style="78" customWidth="1"/>
    <col min="1258" max="1258" width="37" style="78" customWidth="1"/>
    <col min="1259" max="1259" width="10.28515625" style="78" customWidth="1"/>
    <col min="1260" max="1260" width="14.42578125" style="78" customWidth="1"/>
    <col min="1261" max="1261" width="14.28515625" style="78" customWidth="1"/>
    <col min="1262" max="1262" width="10.7109375" style="78" customWidth="1"/>
    <col min="1263" max="1263" width="9.42578125" style="78" customWidth="1"/>
    <col min="1264" max="1512" width="9.140625" style="78"/>
    <col min="1513" max="1513" width="4.7109375" style="78" customWidth="1"/>
    <col min="1514" max="1514" width="37" style="78" customWidth="1"/>
    <col min="1515" max="1515" width="10.28515625" style="78" customWidth="1"/>
    <col min="1516" max="1516" width="14.42578125" style="78" customWidth="1"/>
    <col min="1517" max="1517" width="14.28515625" style="78" customWidth="1"/>
    <col min="1518" max="1518" width="10.7109375" style="78" customWidth="1"/>
    <col min="1519" max="1519" width="9.42578125" style="78" customWidth="1"/>
    <col min="1520" max="1768" width="9.140625" style="78"/>
    <col min="1769" max="1769" width="4.7109375" style="78" customWidth="1"/>
    <col min="1770" max="1770" width="37" style="78" customWidth="1"/>
    <col min="1771" max="1771" width="10.28515625" style="78" customWidth="1"/>
    <col min="1772" max="1772" width="14.42578125" style="78" customWidth="1"/>
    <col min="1773" max="1773" width="14.28515625" style="78" customWidth="1"/>
    <col min="1774" max="1774" width="10.7109375" style="78" customWidth="1"/>
    <col min="1775" max="1775" width="9.42578125" style="78" customWidth="1"/>
    <col min="1776" max="2024" width="9.140625" style="78"/>
    <col min="2025" max="2025" width="4.7109375" style="78" customWidth="1"/>
    <col min="2026" max="2026" width="37" style="78" customWidth="1"/>
    <col min="2027" max="2027" width="10.28515625" style="78" customWidth="1"/>
    <col min="2028" max="2028" width="14.42578125" style="78" customWidth="1"/>
    <col min="2029" max="2029" width="14.28515625" style="78" customWidth="1"/>
    <col min="2030" max="2030" width="10.7109375" style="78" customWidth="1"/>
    <col min="2031" max="2031" width="9.42578125" style="78" customWidth="1"/>
    <col min="2032" max="2280" width="9.140625" style="78"/>
    <col min="2281" max="2281" width="4.7109375" style="78" customWidth="1"/>
    <col min="2282" max="2282" width="37" style="78" customWidth="1"/>
    <col min="2283" max="2283" width="10.28515625" style="78" customWidth="1"/>
    <col min="2284" max="2284" width="14.42578125" style="78" customWidth="1"/>
    <col min="2285" max="2285" width="14.28515625" style="78" customWidth="1"/>
    <col min="2286" max="2286" width="10.7109375" style="78" customWidth="1"/>
    <col min="2287" max="2287" width="9.42578125" style="78" customWidth="1"/>
    <col min="2288" max="2536" width="9.140625" style="78"/>
    <col min="2537" max="2537" width="4.7109375" style="78" customWidth="1"/>
    <col min="2538" max="2538" width="37" style="78" customWidth="1"/>
    <col min="2539" max="2539" width="10.28515625" style="78" customWidth="1"/>
    <col min="2540" max="2540" width="14.42578125" style="78" customWidth="1"/>
    <col min="2541" max="2541" width="14.28515625" style="78" customWidth="1"/>
    <col min="2542" max="2542" width="10.7109375" style="78" customWidth="1"/>
    <col min="2543" max="2543" width="9.42578125" style="78" customWidth="1"/>
    <col min="2544" max="2792" width="9.140625" style="78"/>
    <col min="2793" max="2793" width="4.7109375" style="78" customWidth="1"/>
    <col min="2794" max="2794" width="37" style="78" customWidth="1"/>
    <col min="2795" max="2795" width="10.28515625" style="78" customWidth="1"/>
    <col min="2796" max="2796" width="14.42578125" style="78" customWidth="1"/>
    <col min="2797" max="2797" width="14.28515625" style="78" customWidth="1"/>
    <col min="2798" max="2798" width="10.7109375" style="78" customWidth="1"/>
    <col min="2799" max="2799" width="9.42578125" style="78" customWidth="1"/>
    <col min="2800" max="3048" width="9.140625" style="78"/>
    <col min="3049" max="3049" width="4.7109375" style="78" customWidth="1"/>
    <col min="3050" max="3050" width="37" style="78" customWidth="1"/>
    <col min="3051" max="3051" width="10.28515625" style="78" customWidth="1"/>
    <col min="3052" max="3052" width="14.42578125" style="78" customWidth="1"/>
    <col min="3053" max="3053" width="14.28515625" style="78" customWidth="1"/>
    <col min="3054" max="3054" width="10.7109375" style="78" customWidth="1"/>
    <col min="3055" max="3055" width="9.42578125" style="78" customWidth="1"/>
    <col min="3056" max="3304" width="9.140625" style="78"/>
    <col min="3305" max="3305" width="4.7109375" style="78" customWidth="1"/>
    <col min="3306" max="3306" width="37" style="78" customWidth="1"/>
    <col min="3307" max="3307" width="10.28515625" style="78" customWidth="1"/>
    <col min="3308" max="3308" width="14.42578125" style="78" customWidth="1"/>
    <col min="3309" max="3309" width="14.28515625" style="78" customWidth="1"/>
    <col min="3310" max="3310" width="10.7109375" style="78" customWidth="1"/>
    <col min="3311" max="3311" width="9.42578125" style="78" customWidth="1"/>
    <col min="3312" max="3560" width="9.140625" style="78"/>
    <col min="3561" max="3561" width="4.7109375" style="78" customWidth="1"/>
    <col min="3562" max="3562" width="37" style="78" customWidth="1"/>
    <col min="3563" max="3563" width="10.28515625" style="78" customWidth="1"/>
    <col min="3564" max="3564" width="14.42578125" style="78" customWidth="1"/>
    <col min="3565" max="3565" width="14.28515625" style="78" customWidth="1"/>
    <col min="3566" max="3566" width="10.7109375" style="78" customWidth="1"/>
    <col min="3567" max="3567" width="9.42578125" style="78" customWidth="1"/>
    <col min="3568" max="3816" width="9.140625" style="78"/>
    <col min="3817" max="3817" width="4.7109375" style="78" customWidth="1"/>
    <col min="3818" max="3818" width="37" style="78" customWidth="1"/>
    <col min="3819" max="3819" width="10.28515625" style="78" customWidth="1"/>
    <col min="3820" max="3820" width="14.42578125" style="78" customWidth="1"/>
    <col min="3821" max="3821" width="14.28515625" style="78" customWidth="1"/>
    <col min="3822" max="3822" width="10.7109375" style="78" customWidth="1"/>
    <col min="3823" max="3823" width="9.42578125" style="78" customWidth="1"/>
    <col min="3824" max="4072" width="9.140625" style="78"/>
    <col min="4073" max="4073" width="4.7109375" style="78" customWidth="1"/>
    <col min="4074" max="4074" width="37" style="78" customWidth="1"/>
    <col min="4075" max="4075" width="10.28515625" style="78" customWidth="1"/>
    <col min="4076" max="4076" width="14.42578125" style="78" customWidth="1"/>
    <col min="4077" max="4077" width="14.28515625" style="78" customWidth="1"/>
    <col min="4078" max="4078" width="10.7109375" style="78" customWidth="1"/>
    <col min="4079" max="4079" width="9.42578125" style="78" customWidth="1"/>
    <col min="4080" max="4328" width="9.140625" style="78"/>
    <col min="4329" max="4329" width="4.7109375" style="78" customWidth="1"/>
    <col min="4330" max="4330" width="37" style="78" customWidth="1"/>
    <col min="4331" max="4331" width="10.28515625" style="78" customWidth="1"/>
    <col min="4332" max="4332" width="14.42578125" style="78" customWidth="1"/>
    <col min="4333" max="4333" width="14.28515625" style="78" customWidth="1"/>
    <col min="4334" max="4334" width="10.7109375" style="78" customWidth="1"/>
    <col min="4335" max="4335" width="9.42578125" style="78" customWidth="1"/>
    <col min="4336" max="4584" width="9.140625" style="78"/>
    <col min="4585" max="4585" width="4.7109375" style="78" customWidth="1"/>
    <col min="4586" max="4586" width="37" style="78" customWidth="1"/>
    <col min="4587" max="4587" width="10.28515625" style="78" customWidth="1"/>
    <col min="4588" max="4588" width="14.42578125" style="78" customWidth="1"/>
    <col min="4589" max="4589" width="14.28515625" style="78" customWidth="1"/>
    <col min="4590" max="4590" width="10.7109375" style="78" customWidth="1"/>
    <col min="4591" max="4591" width="9.42578125" style="78" customWidth="1"/>
    <col min="4592" max="4840" width="9.140625" style="78"/>
    <col min="4841" max="4841" width="4.7109375" style="78" customWidth="1"/>
    <col min="4842" max="4842" width="37" style="78" customWidth="1"/>
    <col min="4843" max="4843" width="10.28515625" style="78" customWidth="1"/>
    <col min="4844" max="4844" width="14.42578125" style="78" customWidth="1"/>
    <col min="4845" max="4845" width="14.28515625" style="78" customWidth="1"/>
    <col min="4846" max="4846" width="10.7109375" style="78" customWidth="1"/>
    <col min="4847" max="4847" width="9.42578125" style="78" customWidth="1"/>
    <col min="4848" max="5096" width="9.140625" style="78"/>
    <col min="5097" max="5097" width="4.7109375" style="78" customWidth="1"/>
    <col min="5098" max="5098" width="37" style="78" customWidth="1"/>
    <col min="5099" max="5099" width="10.28515625" style="78" customWidth="1"/>
    <col min="5100" max="5100" width="14.42578125" style="78" customWidth="1"/>
    <col min="5101" max="5101" width="14.28515625" style="78" customWidth="1"/>
    <col min="5102" max="5102" width="10.7109375" style="78" customWidth="1"/>
    <col min="5103" max="5103" width="9.42578125" style="78" customWidth="1"/>
    <col min="5104" max="5352" width="9.140625" style="78"/>
    <col min="5353" max="5353" width="4.7109375" style="78" customWidth="1"/>
    <col min="5354" max="5354" width="37" style="78" customWidth="1"/>
    <col min="5355" max="5355" width="10.28515625" style="78" customWidth="1"/>
    <col min="5356" max="5356" width="14.42578125" style="78" customWidth="1"/>
    <col min="5357" max="5357" width="14.28515625" style="78" customWidth="1"/>
    <col min="5358" max="5358" width="10.7109375" style="78" customWidth="1"/>
    <col min="5359" max="5359" width="9.42578125" style="78" customWidth="1"/>
    <col min="5360" max="5608" width="9.140625" style="78"/>
    <col min="5609" max="5609" width="4.7109375" style="78" customWidth="1"/>
    <col min="5610" max="5610" width="37" style="78" customWidth="1"/>
    <col min="5611" max="5611" width="10.28515625" style="78" customWidth="1"/>
    <col min="5612" max="5612" width="14.42578125" style="78" customWidth="1"/>
    <col min="5613" max="5613" width="14.28515625" style="78" customWidth="1"/>
    <col min="5614" max="5614" width="10.7109375" style="78" customWidth="1"/>
    <col min="5615" max="5615" width="9.42578125" style="78" customWidth="1"/>
    <col min="5616" max="5864" width="9.140625" style="78"/>
    <col min="5865" max="5865" width="4.7109375" style="78" customWidth="1"/>
    <col min="5866" max="5866" width="37" style="78" customWidth="1"/>
    <col min="5867" max="5867" width="10.28515625" style="78" customWidth="1"/>
    <col min="5868" max="5868" width="14.42578125" style="78" customWidth="1"/>
    <col min="5869" max="5869" width="14.28515625" style="78" customWidth="1"/>
    <col min="5870" max="5870" width="10.7109375" style="78" customWidth="1"/>
    <col min="5871" max="5871" width="9.42578125" style="78" customWidth="1"/>
    <col min="5872" max="6120" width="9.140625" style="78"/>
    <col min="6121" max="6121" width="4.7109375" style="78" customWidth="1"/>
    <col min="6122" max="6122" width="37" style="78" customWidth="1"/>
    <col min="6123" max="6123" width="10.28515625" style="78" customWidth="1"/>
    <col min="6124" max="6124" width="14.42578125" style="78" customWidth="1"/>
    <col min="6125" max="6125" width="14.28515625" style="78" customWidth="1"/>
    <col min="6126" max="6126" width="10.7109375" style="78" customWidth="1"/>
    <col min="6127" max="6127" width="9.42578125" style="78" customWidth="1"/>
    <col min="6128" max="6376" width="9.140625" style="78"/>
    <col min="6377" max="6377" width="4.7109375" style="78" customWidth="1"/>
    <col min="6378" max="6378" width="37" style="78" customWidth="1"/>
    <col min="6379" max="6379" width="10.28515625" style="78" customWidth="1"/>
    <col min="6380" max="6380" width="14.42578125" style="78" customWidth="1"/>
    <col min="6381" max="6381" width="14.28515625" style="78" customWidth="1"/>
    <col min="6382" max="6382" width="10.7109375" style="78" customWidth="1"/>
    <col min="6383" max="6383" width="9.42578125" style="78" customWidth="1"/>
    <col min="6384" max="6632" width="9.140625" style="78"/>
    <col min="6633" max="6633" width="4.7109375" style="78" customWidth="1"/>
    <col min="6634" max="6634" width="37" style="78" customWidth="1"/>
    <col min="6635" max="6635" width="10.28515625" style="78" customWidth="1"/>
    <col min="6636" max="6636" width="14.42578125" style="78" customWidth="1"/>
    <col min="6637" max="6637" width="14.28515625" style="78" customWidth="1"/>
    <col min="6638" max="6638" width="10.7109375" style="78" customWidth="1"/>
    <col min="6639" max="6639" width="9.42578125" style="78" customWidth="1"/>
    <col min="6640" max="6888" width="9.140625" style="78"/>
    <col min="6889" max="6889" width="4.7109375" style="78" customWidth="1"/>
    <col min="6890" max="6890" width="37" style="78" customWidth="1"/>
    <col min="6891" max="6891" width="10.28515625" style="78" customWidth="1"/>
    <col min="6892" max="6892" width="14.42578125" style="78" customWidth="1"/>
    <col min="6893" max="6893" width="14.28515625" style="78" customWidth="1"/>
    <col min="6894" max="6894" width="10.7109375" style="78" customWidth="1"/>
    <col min="6895" max="6895" width="9.42578125" style="78" customWidth="1"/>
    <col min="6896" max="7144" width="9.140625" style="78"/>
    <col min="7145" max="7145" width="4.7109375" style="78" customWidth="1"/>
    <col min="7146" max="7146" width="37" style="78" customWidth="1"/>
    <col min="7147" max="7147" width="10.28515625" style="78" customWidth="1"/>
    <col min="7148" max="7148" width="14.42578125" style="78" customWidth="1"/>
    <col min="7149" max="7149" width="14.28515625" style="78" customWidth="1"/>
    <col min="7150" max="7150" width="10.7109375" style="78" customWidth="1"/>
    <col min="7151" max="7151" width="9.42578125" style="78" customWidth="1"/>
    <col min="7152" max="7400" width="9.140625" style="78"/>
    <col min="7401" max="7401" width="4.7109375" style="78" customWidth="1"/>
    <col min="7402" max="7402" width="37" style="78" customWidth="1"/>
    <col min="7403" max="7403" width="10.28515625" style="78" customWidth="1"/>
    <col min="7404" max="7404" width="14.42578125" style="78" customWidth="1"/>
    <col min="7405" max="7405" width="14.28515625" style="78" customWidth="1"/>
    <col min="7406" max="7406" width="10.7109375" style="78" customWidth="1"/>
    <col min="7407" max="7407" width="9.42578125" style="78" customWidth="1"/>
    <col min="7408" max="7656" width="9.140625" style="78"/>
    <col min="7657" max="7657" width="4.7109375" style="78" customWidth="1"/>
    <col min="7658" max="7658" width="37" style="78" customWidth="1"/>
    <col min="7659" max="7659" width="10.28515625" style="78" customWidth="1"/>
    <col min="7660" max="7660" width="14.42578125" style="78" customWidth="1"/>
    <col min="7661" max="7661" width="14.28515625" style="78" customWidth="1"/>
    <col min="7662" max="7662" width="10.7109375" style="78" customWidth="1"/>
    <col min="7663" max="7663" width="9.42578125" style="78" customWidth="1"/>
    <col min="7664" max="7912" width="9.140625" style="78"/>
    <col min="7913" max="7913" width="4.7109375" style="78" customWidth="1"/>
    <col min="7914" max="7914" width="37" style="78" customWidth="1"/>
    <col min="7915" max="7915" width="10.28515625" style="78" customWidth="1"/>
    <col min="7916" max="7916" width="14.42578125" style="78" customWidth="1"/>
    <col min="7917" max="7917" width="14.28515625" style="78" customWidth="1"/>
    <col min="7918" max="7918" width="10.7109375" style="78" customWidth="1"/>
    <col min="7919" max="7919" width="9.42578125" style="78" customWidth="1"/>
    <col min="7920" max="8168" width="9.140625" style="78"/>
    <col min="8169" max="8169" width="4.7109375" style="78" customWidth="1"/>
    <col min="8170" max="8170" width="37" style="78" customWidth="1"/>
    <col min="8171" max="8171" width="10.28515625" style="78" customWidth="1"/>
    <col min="8172" max="8172" width="14.42578125" style="78" customWidth="1"/>
    <col min="8173" max="8173" width="14.28515625" style="78" customWidth="1"/>
    <col min="8174" max="8174" width="10.7109375" style="78" customWidth="1"/>
    <col min="8175" max="8175" width="9.42578125" style="78" customWidth="1"/>
    <col min="8176" max="8424" width="9.140625" style="78"/>
    <col min="8425" max="8425" width="4.7109375" style="78" customWidth="1"/>
    <col min="8426" max="8426" width="37" style="78" customWidth="1"/>
    <col min="8427" max="8427" width="10.28515625" style="78" customWidth="1"/>
    <col min="8428" max="8428" width="14.42578125" style="78" customWidth="1"/>
    <col min="8429" max="8429" width="14.28515625" style="78" customWidth="1"/>
    <col min="8430" max="8430" width="10.7109375" style="78" customWidth="1"/>
    <col min="8431" max="8431" width="9.42578125" style="78" customWidth="1"/>
    <col min="8432" max="8680" width="9.140625" style="78"/>
    <col min="8681" max="8681" width="4.7109375" style="78" customWidth="1"/>
    <col min="8682" max="8682" width="37" style="78" customWidth="1"/>
    <col min="8683" max="8683" width="10.28515625" style="78" customWidth="1"/>
    <col min="8684" max="8684" width="14.42578125" style="78" customWidth="1"/>
    <col min="8685" max="8685" width="14.28515625" style="78" customWidth="1"/>
    <col min="8686" max="8686" width="10.7109375" style="78" customWidth="1"/>
    <col min="8687" max="8687" width="9.42578125" style="78" customWidth="1"/>
    <col min="8688" max="8936" width="9.140625" style="78"/>
    <col min="8937" max="8937" width="4.7109375" style="78" customWidth="1"/>
    <col min="8938" max="8938" width="37" style="78" customWidth="1"/>
    <col min="8939" max="8939" width="10.28515625" style="78" customWidth="1"/>
    <col min="8940" max="8940" width="14.42578125" style="78" customWidth="1"/>
    <col min="8941" max="8941" width="14.28515625" style="78" customWidth="1"/>
    <col min="8942" max="8942" width="10.7109375" style="78" customWidth="1"/>
    <col min="8943" max="8943" width="9.42578125" style="78" customWidth="1"/>
    <col min="8944" max="9192" width="9.140625" style="78"/>
    <col min="9193" max="9193" width="4.7109375" style="78" customWidth="1"/>
    <col min="9194" max="9194" width="37" style="78" customWidth="1"/>
    <col min="9195" max="9195" width="10.28515625" style="78" customWidth="1"/>
    <col min="9196" max="9196" width="14.42578125" style="78" customWidth="1"/>
    <col min="9197" max="9197" width="14.28515625" style="78" customWidth="1"/>
    <col min="9198" max="9198" width="10.7109375" style="78" customWidth="1"/>
    <col min="9199" max="9199" width="9.42578125" style="78" customWidth="1"/>
    <col min="9200" max="9448" width="9.140625" style="78"/>
    <col min="9449" max="9449" width="4.7109375" style="78" customWidth="1"/>
    <col min="9450" max="9450" width="37" style="78" customWidth="1"/>
    <col min="9451" max="9451" width="10.28515625" style="78" customWidth="1"/>
    <col min="9452" max="9452" width="14.42578125" style="78" customWidth="1"/>
    <col min="9453" max="9453" width="14.28515625" style="78" customWidth="1"/>
    <col min="9454" max="9454" width="10.7109375" style="78" customWidth="1"/>
    <col min="9455" max="9455" width="9.42578125" style="78" customWidth="1"/>
    <col min="9456" max="9704" width="9.140625" style="78"/>
    <col min="9705" max="9705" width="4.7109375" style="78" customWidth="1"/>
    <col min="9706" max="9706" width="37" style="78" customWidth="1"/>
    <col min="9707" max="9707" width="10.28515625" style="78" customWidth="1"/>
    <col min="9708" max="9708" width="14.42578125" style="78" customWidth="1"/>
    <col min="9709" max="9709" width="14.28515625" style="78" customWidth="1"/>
    <col min="9710" max="9710" width="10.7109375" style="78" customWidth="1"/>
    <col min="9711" max="9711" width="9.42578125" style="78" customWidth="1"/>
    <col min="9712" max="9960" width="9.140625" style="78"/>
    <col min="9961" max="9961" width="4.7109375" style="78" customWidth="1"/>
    <col min="9962" max="9962" width="37" style="78" customWidth="1"/>
    <col min="9963" max="9963" width="10.28515625" style="78" customWidth="1"/>
    <col min="9964" max="9964" width="14.42578125" style="78" customWidth="1"/>
    <col min="9965" max="9965" width="14.28515625" style="78" customWidth="1"/>
    <col min="9966" max="9966" width="10.7109375" style="78" customWidth="1"/>
    <col min="9967" max="9967" width="9.42578125" style="78" customWidth="1"/>
    <col min="9968" max="10216" width="9.140625" style="78"/>
    <col min="10217" max="10217" width="4.7109375" style="78" customWidth="1"/>
    <col min="10218" max="10218" width="37" style="78" customWidth="1"/>
    <col min="10219" max="10219" width="10.28515625" style="78" customWidth="1"/>
    <col min="10220" max="10220" width="14.42578125" style="78" customWidth="1"/>
    <col min="10221" max="10221" width="14.28515625" style="78" customWidth="1"/>
    <col min="10222" max="10222" width="10.7109375" style="78" customWidth="1"/>
    <col min="10223" max="10223" width="9.42578125" style="78" customWidth="1"/>
    <col min="10224" max="10472" width="9.140625" style="78"/>
    <col min="10473" max="10473" width="4.7109375" style="78" customWidth="1"/>
    <col min="10474" max="10474" width="37" style="78" customWidth="1"/>
    <col min="10475" max="10475" width="10.28515625" style="78" customWidth="1"/>
    <col min="10476" max="10476" width="14.42578125" style="78" customWidth="1"/>
    <col min="10477" max="10477" width="14.28515625" style="78" customWidth="1"/>
    <col min="10478" max="10478" width="10.7109375" style="78" customWidth="1"/>
    <col min="10479" max="10479" width="9.42578125" style="78" customWidth="1"/>
    <col min="10480" max="10728" width="9.140625" style="78"/>
    <col min="10729" max="10729" width="4.7109375" style="78" customWidth="1"/>
    <col min="10730" max="10730" width="37" style="78" customWidth="1"/>
    <col min="10731" max="10731" width="10.28515625" style="78" customWidth="1"/>
    <col min="10732" max="10732" width="14.42578125" style="78" customWidth="1"/>
    <col min="10733" max="10733" width="14.28515625" style="78" customWidth="1"/>
    <col min="10734" max="10734" width="10.7109375" style="78" customWidth="1"/>
    <col min="10735" max="10735" width="9.42578125" style="78" customWidth="1"/>
    <col min="10736" max="10984" width="9.140625" style="78"/>
    <col min="10985" max="10985" width="4.7109375" style="78" customWidth="1"/>
    <col min="10986" max="10986" width="37" style="78" customWidth="1"/>
    <col min="10987" max="10987" width="10.28515625" style="78" customWidth="1"/>
    <col min="10988" max="10988" width="14.42578125" style="78" customWidth="1"/>
    <col min="10989" max="10989" width="14.28515625" style="78" customWidth="1"/>
    <col min="10990" max="10990" width="10.7109375" style="78" customWidth="1"/>
    <col min="10991" max="10991" width="9.42578125" style="78" customWidth="1"/>
    <col min="10992" max="11240" width="9.140625" style="78"/>
    <col min="11241" max="11241" width="4.7109375" style="78" customWidth="1"/>
    <col min="11242" max="11242" width="37" style="78" customWidth="1"/>
    <col min="11243" max="11243" width="10.28515625" style="78" customWidth="1"/>
    <col min="11244" max="11244" width="14.42578125" style="78" customWidth="1"/>
    <col min="11245" max="11245" width="14.28515625" style="78" customWidth="1"/>
    <col min="11246" max="11246" width="10.7109375" style="78" customWidth="1"/>
    <col min="11247" max="11247" width="9.42578125" style="78" customWidth="1"/>
    <col min="11248" max="11496" width="9.140625" style="78"/>
    <col min="11497" max="11497" width="4.7109375" style="78" customWidth="1"/>
    <col min="11498" max="11498" width="37" style="78" customWidth="1"/>
    <col min="11499" max="11499" width="10.28515625" style="78" customWidth="1"/>
    <col min="11500" max="11500" width="14.42578125" style="78" customWidth="1"/>
    <col min="11501" max="11501" width="14.28515625" style="78" customWidth="1"/>
    <col min="11502" max="11502" width="10.7109375" style="78" customWidth="1"/>
    <col min="11503" max="11503" width="9.42578125" style="78" customWidth="1"/>
    <col min="11504" max="11752" width="9.140625" style="78"/>
    <col min="11753" max="11753" width="4.7109375" style="78" customWidth="1"/>
    <col min="11754" max="11754" width="37" style="78" customWidth="1"/>
    <col min="11755" max="11755" width="10.28515625" style="78" customWidth="1"/>
    <col min="11756" max="11756" width="14.42578125" style="78" customWidth="1"/>
    <col min="11757" max="11757" width="14.28515625" style="78" customWidth="1"/>
    <col min="11758" max="11758" width="10.7109375" style="78" customWidth="1"/>
    <col min="11759" max="11759" width="9.42578125" style="78" customWidth="1"/>
    <col min="11760" max="12008" width="9.140625" style="78"/>
    <col min="12009" max="12009" width="4.7109375" style="78" customWidth="1"/>
    <col min="12010" max="12010" width="37" style="78" customWidth="1"/>
    <col min="12011" max="12011" width="10.28515625" style="78" customWidth="1"/>
    <col min="12012" max="12012" width="14.42578125" style="78" customWidth="1"/>
    <col min="12013" max="12013" width="14.28515625" style="78" customWidth="1"/>
    <col min="12014" max="12014" width="10.7109375" style="78" customWidth="1"/>
    <col min="12015" max="12015" width="9.42578125" style="78" customWidth="1"/>
    <col min="12016" max="12264" width="9.140625" style="78"/>
    <col min="12265" max="12265" width="4.7109375" style="78" customWidth="1"/>
    <col min="12266" max="12266" width="37" style="78" customWidth="1"/>
    <col min="12267" max="12267" width="10.28515625" style="78" customWidth="1"/>
    <col min="12268" max="12268" width="14.42578125" style="78" customWidth="1"/>
    <col min="12269" max="12269" width="14.28515625" style="78" customWidth="1"/>
    <col min="12270" max="12270" width="10.7109375" style="78" customWidth="1"/>
    <col min="12271" max="12271" width="9.42578125" style="78" customWidth="1"/>
    <col min="12272" max="12520" width="9.140625" style="78"/>
    <col min="12521" max="12521" width="4.7109375" style="78" customWidth="1"/>
    <col min="12522" max="12522" width="37" style="78" customWidth="1"/>
    <col min="12523" max="12523" width="10.28515625" style="78" customWidth="1"/>
    <col min="12524" max="12524" width="14.42578125" style="78" customWidth="1"/>
    <col min="12525" max="12525" width="14.28515625" style="78" customWidth="1"/>
    <col min="12526" max="12526" width="10.7109375" style="78" customWidth="1"/>
    <col min="12527" max="12527" width="9.42578125" style="78" customWidth="1"/>
    <col min="12528" max="12776" width="9.140625" style="78"/>
    <col min="12777" max="12777" width="4.7109375" style="78" customWidth="1"/>
    <col min="12778" max="12778" width="37" style="78" customWidth="1"/>
    <col min="12779" max="12779" width="10.28515625" style="78" customWidth="1"/>
    <col min="12780" max="12780" width="14.42578125" style="78" customWidth="1"/>
    <col min="12781" max="12781" width="14.28515625" style="78" customWidth="1"/>
    <col min="12782" max="12782" width="10.7109375" style="78" customWidth="1"/>
    <col min="12783" max="12783" width="9.42578125" style="78" customWidth="1"/>
    <col min="12784" max="13032" width="9.140625" style="78"/>
    <col min="13033" max="13033" width="4.7109375" style="78" customWidth="1"/>
    <col min="13034" max="13034" width="37" style="78" customWidth="1"/>
    <col min="13035" max="13035" width="10.28515625" style="78" customWidth="1"/>
    <col min="13036" max="13036" width="14.42578125" style="78" customWidth="1"/>
    <col min="13037" max="13037" width="14.28515625" style="78" customWidth="1"/>
    <col min="13038" max="13038" width="10.7109375" style="78" customWidth="1"/>
    <col min="13039" max="13039" width="9.42578125" style="78" customWidth="1"/>
    <col min="13040" max="13288" width="9.140625" style="78"/>
    <col min="13289" max="13289" width="4.7109375" style="78" customWidth="1"/>
    <col min="13290" max="13290" width="37" style="78" customWidth="1"/>
    <col min="13291" max="13291" width="10.28515625" style="78" customWidth="1"/>
    <col min="13292" max="13292" width="14.42578125" style="78" customWidth="1"/>
    <col min="13293" max="13293" width="14.28515625" style="78" customWidth="1"/>
    <col min="13294" max="13294" width="10.7109375" style="78" customWidth="1"/>
    <col min="13295" max="13295" width="9.42578125" style="78" customWidth="1"/>
    <col min="13296" max="13544" width="9.140625" style="78"/>
    <col min="13545" max="13545" width="4.7109375" style="78" customWidth="1"/>
    <col min="13546" max="13546" width="37" style="78" customWidth="1"/>
    <col min="13547" max="13547" width="10.28515625" style="78" customWidth="1"/>
    <col min="13548" max="13548" width="14.42578125" style="78" customWidth="1"/>
    <col min="13549" max="13549" width="14.28515625" style="78" customWidth="1"/>
    <col min="13550" max="13550" width="10.7109375" style="78" customWidth="1"/>
    <col min="13551" max="13551" width="9.42578125" style="78" customWidth="1"/>
    <col min="13552" max="13800" width="9.140625" style="78"/>
    <col min="13801" max="13801" width="4.7109375" style="78" customWidth="1"/>
    <col min="13802" max="13802" width="37" style="78" customWidth="1"/>
    <col min="13803" max="13803" width="10.28515625" style="78" customWidth="1"/>
    <col min="13804" max="13804" width="14.42578125" style="78" customWidth="1"/>
    <col min="13805" max="13805" width="14.28515625" style="78" customWidth="1"/>
    <col min="13806" max="13806" width="10.7109375" style="78" customWidth="1"/>
    <col min="13807" max="13807" width="9.42578125" style="78" customWidth="1"/>
    <col min="13808" max="14056" width="9.140625" style="78"/>
    <col min="14057" max="14057" width="4.7109375" style="78" customWidth="1"/>
    <col min="14058" max="14058" width="37" style="78" customWidth="1"/>
    <col min="14059" max="14059" width="10.28515625" style="78" customWidth="1"/>
    <col min="14060" max="14060" width="14.42578125" style="78" customWidth="1"/>
    <col min="14061" max="14061" width="14.28515625" style="78" customWidth="1"/>
    <col min="14062" max="14062" width="10.7109375" style="78" customWidth="1"/>
    <col min="14063" max="14063" width="9.42578125" style="78" customWidth="1"/>
    <col min="14064" max="14312" width="9.140625" style="78"/>
    <col min="14313" max="14313" width="4.7109375" style="78" customWidth="1"/>
    <col min="14314" max="14314" width="37" style="78" customWidth="1"/>
    <col min="14315" max="14315" width="10.28515625" style="78" customWidth="1"/>
    <col min="14316" max="14316" width="14.42578125" style="78" customWidth="1"/>
    <col min="14317" max="14317" width="14.28515625" style="78" customWidth="1"/>
    <col min="14318" max="14318" width="10.7109375" style="78" customWidth="1"/>
    <col min="14319" max="14319" width="9.42578125" style="78" customWidth="1"/>
    <col min="14320" max="14568" width="9.140625" style="78"/>
    <col min="14569" max="14569" width="4.7109375" style="78" customWidth="1"/>
    <col min="14570" max="14570" width="37" style="78" customWidth="1"/>
    <col min="14571" max="14571" width="10.28515625" style="78" customWidth="1"/>
    <col min="14572" max="14572" width="14.42578125" style="78" customWidth="1"/>
    <col min="14573" max="14573" width="14.28515625" style="78" customWidth="1"/>
    <col min="14574" max="14574" width="10.7109375" style="78" customWidth="1"/>
    <col min="14575" max="14575" width="9.42578125" style="78" customWidth="1"/>
    <col min="14576" max="14824" width="9.140625" style="78"/>
    <col min="14825" max="14825" width="4.7109375" style="78" customWidth="1"/>
    <col min="14826" max="14826" width="37" style="78" customWidth="1"/>
    <col min="14827" max="14827" width="10.28515625" style="78" customWidth="1"/>
    <col min="14828" max="14828" width="14.42578125" style="78" customWidth="1"/>
    <col min="14829" max="14829" width="14.28515625" style="78" customWidth="1"/>
    <col min="14830" max="14830" width="10.7109375" style="78" customWidth="1"/>
    <col min="14831" max="14831" width="9.42578125" style="78" customWidth="1"/>
    <col min="14832" max="15080" width="9.140625" style="78"/>
    <col min="15081" max="15081" width="4.7109375" style="78" customWidth="1"/>
    <col min="15082" max="15082" width="37" style="78" customWidth="1"/>
    <col min="15083" max="15083" width="10.28515625" style="78" customWidth="1"/>
    <col min="15084" max="15084" width="14.42578125" style="78" customWidth="1"/>
    <col min="15085" max="15085" width="14.28515625" style="78" customWidth="1"/>
    <col min="15086" max="15086" width="10.7109375" style="78" customWidth="1"/>
    <col min="15087" max="15087" width="9.42578125" style="78" customWidth="1"/>
    <col min="15088" max="15336" width="9.140625" style="78"/>
    <col min="15337" max="15337" width="4.7109375" style="78" customWidth="1"/>
    <col min="15338" max="15338" width="37" style="78" customWidth="1"/>
    <col min="15339" max="15339" width="10.28515625" style="78" customWidth="1"/>
    <col min="15340" max="15340" width="14.42578125" style="78" customWidth="1"/>
    <col min="15341" max="15341" width="14.28515625" style="78" customWidth="1"/>
    <col min="15342" max="15342" width="10.7109375" style="78" customWidth="1"/>
    <col min="15343" max="15343" width="9.42578125" style="78" customWidth="1"/>
    <col min="15344" max="15592" width="9.140625" style="78"/>
    <col min="15593" max="15593" width="4.7109375" style="78" customWidth="1"/>
    <col min="15594" max="15594" width="37" style="78" customWidth="1"/>
    <col min="15595" max="15595" width="10.28515625" style="78" customWidth="1"/>
    <col min="15596" max="15596" width="14.42578125" style="78" customWidth="1"/>
    <col min="15597" max="15597" width="14.28515625" style="78" customWidth="1"/>
    <col min="15598" max="15598" width="10.7109375" style="78" customWidth="1"/>
    <col min="15599" max="15599" width="9.42578125" style="78" customWidth="1"/>
    <col min="15600" max="15848" width="9.140625" style="78"/>
    <col min="15849" max="15849" width="4.7109375" style="78" customWidth="1"/>
    <col min="15850" max="15850" width="37" style="78" customWidth="1"/>
    <col min="15851" max="15851" width="10.28515625" style="78" customWidth="1"/>
    <col min="15852" max="15852" width="14.42578125" style="78" customWidth="1"/>
    <col min="15853" max="15853" width="14.28515625" style="78" customWidth="1"/>
    <col min="15854" max="15854" width="10.7109375" style="78" customWidth="1"/>
    <col min="15855" max="15855" width="9.42578125" style="78" customWidth="1"/>
    <col min="15856" max="16104" width="9.140625" style="78"/>
    <col min="16105" max="16105" width="4.7109375" style="78" customWidth="1"/>
    <col min="16106" max="16106" width="37" style="78" customWidth="1"/>
    <col min="16107" max="16107" width="10.28515625" style="78" customWidth="1"/>
    <col min="16108" max="16108" width="14.42578125" style="78" customWidth="1"/>
    <col min="16109" max="16109" width="14.28515625" style="78" customWidth="1"/>
    <col min="16110" max="16110" width="10.7109375" style="78" customWidth="1"/>
    <col min="16111" max="16111" width="9.42578125" style="78" customWidth="1"/>
    <col min="16112" max="16384" width="9.140625" style="78"/>
  </cols>
  <sheetData>
    <row r="1" spans="1:8" ht="12" customHeight="1">
      <c r="A1" s="7"/>
      <c r="B1" s="7"/>
      <c r="C1" s="7"/>
      <c r="D1" s="77"/>
      <c r="E1" s="77"/>
    </row>
    <row r="2" spans="1:8" ht="16.5" customHeight="1">
      <c r="A2" s="79"/>
      <c r="B2" s="80"/>
      <c r="C2" s="79"/>
      <c r="D2" s="81"/>
      <c r="E2" s="82"/>
      <c r="F2" s="216" t="s">
        <v>167</v>
      </c>
      <c r="G2" s="216"/>
      <c r="H2" s="216"/>
    </row>
    <row r="3" spans="1:8" ht="28.5" customHeight="1">
      <c r="A3" s="79"/>
      <c r="B3" s="79"/>
      <c r="C3" s="79"/>
      <c r="D3" s="81"/>
      <c r="E3" s="82"/>
      <c r="F3" s="216" t="s">
        <v>1</v>
      </c>
      <c r="G3" s="216"/>
      <c r="H3" s="216"/>
    </row>
    <row r="4" spans="1:8" ht="15.75">
      <c r="A4" s="79"/>
      <c r="B4" s="79"/>
      <c r="C4" s="79"/>
      <c r="D4" s="81"/>
      <c r="E4" s="82"/>
      <c r="F4" s="83" t="s">
        <v>2</v>
      </c>
      <c r="G4" s="83"/>
      <c r="H4" s="83"/>
    </row>
    <row r="5" spans="1:8" ht="15">
      <c r="A5" s="79"/>
      <c r="B5" s="79"/>
      <c r="C5" s="79"/>
      <c r="D5" s="81"/>
      <c r="E5" s="217"/>
      <c r="F5" s="217"/>
      <c r="G5" s="84"/>
      <c r="H5" s="84"/>
    </row>
    <row r="6" spans="1:8" ht="16.5" customHeight="1">
      <c r="A6" s="218" t="s">
        <v>3</v>
      </c>
      <c r="B6" s="218"/>
      <c r="C6" s="218"/>
      <c r="D6" s="218"/>
      <c r="E6" s="218"/>
      <c r="F6" s="218"/>
      <c r="G6" s="218"/>
      <c r="H6" s="218"/>
    </row>
    <row r="7" spans="1:8" ht="16.5" customHeight="1">
      <c r="A7" s="218" t="s">
        <v>168</v>
      </c>
      <c r="B7" s="218"/>
      <c r="C7" s="218"/>
      <c r="D7" s="218"/>
      <c r="E7" s="218"/>
      <c r="F7" s="218"/>
      <c r="G7" s="218"/>
      <c r="H7" s="218"/>
    </row>
    <row r="8" spans="1:8" ht="15.75" customHeight="1">
      <c r="A8" s="218" t="s">
        <v>169</v>
      </c>
      <c r="B8" s="218"/>
      <c r="C8" s="218"/>
      <c r="D8" s="218"/>
      <c r="E8" s="218"/>
      <c r="F8" s="218"/>
      <c r="G8" s="218"/>
      <c r="H8" s="218"/>
    </row>
    <row r="9" spans="1:8" ht="15.75" customHeight="1">
      <c r="A9" s="85"/>
      <c r="B9" s="85"/>
      <c r="C9" s="85"/>
      <c r="D9" s="86"/>
      <c r="E9" s="85"/>
      <c r="F9" s="86"/>
      <c r="G9" s="86"/>
      <c r="H9" s="87"/>
    </row>
    <row r="10" spans="1:8" s="8" customFormat="1" ht="95.25" customHeight="1">
      <c r="A10" s="13" t="s">
        <v>6</v>
      </c>
      <c r="B10" s="13" t="s">
        <v>170</v>
      </c>
      <c r="C10" s="13" t="s">
        <v>8</v>
      </c>
      <c r="D10" s="14" t="s">
        <v>171</v>
      </c>
      <c r="E10" s="14" t="s">
        <v>172</v>
      </c>
      <c r="F10" s="19" t="s">
        <v>12</v>
      </c>
      <c r="G10" s="15" t="s">
        <v>11</v>
      </c>
      <c r="H10" s="16" t="s">
        <v>13</v>
      </c>
    </row>
    <row r="11" spans="1:8" s="20" customFormat="1" ht="15.75" customHeight="1">
      <c r="A11" s="88">
        <v>1</v>
      </c>
      <c r="B11" s="88">
        <v>2</v>
      </c>
      <c r="C11" s="88">
        <v>3</v>
      </c>
      <c r="D11" s="89">
        <v>4</v>
      </c>
      <c r="E11" s="89">
        <v>5</v>
      </c>
      <c r="F11" s="90" t="s">
        <v>15</v>
      </c>
      <c r="G11" s="90"/>
      <c r="H11" s="90">
        <v>7</v>
      </c>
    </row>
    <row r="12" spans="1:8" ht="33.75" customHeight="1">
      <c r="A12" s="91" t="s">
        <v>16</v>
      </c>
      <c r="B12" s="92" t="s">
        <v>173</v>
      </c>
      <c r="C12" s="91" t="s">
        <v>174</v>
      </c>
      <c r="D12" s="93">
        <v>2235724</v>
      </c>
      <c r="E12" s="93">
        <v>1882002</v>
      </c>
      <c r="F12" s="24">
        <f>IF(E12=0,0,E12/D12)</f>
        <v>0.84178637434674408</v>
      </c>
      <c r="G12" s="94">
        <f>E12-D12</f>
        <v>-353722</v>
      </c>
      <c r="H12" s="208" t="s">
        <v>175</v>
      </c>
    </row>
    <row r="13" spans="1:8" ht="15">
      <c r="A13" s="91">
        <v>1</v>
      </c>
      <c r="B13" s="92" t="s">
        <v>176</v>
      </c>
      <c r="C13" s="91" t="s">
        <v>177</v>
      </c>
      <c r="D13" s="95">
        <v>1670215</v>
      </c>
      <c r="E13" s="95">
        <v>1348714</v>
      </c>
      <c r="F13" s="24">
        <f>IF(E13=0,0,E13/D13)</f>
        <v>0.80750921288576616</v>
      </c>
      <c r="G13" s="94">
        <f t="shared" ref="G13:G76" si="0">E13-D13</f>
        <v>-321501</v>
      </c>
      <c r="H13" s="209"/>
    </row>
    <row r="14" spans="1:8" s="99" customFormat="1" ht="15">
      <c r="A14" s="96" t="s">
        <v>23</v>
      </c>
      <c r="B14" s="36" t="s">
        <v>178</v>
      </c>
      <c r="C14" s="96" t="s">
        <v>177</v>
      </c>
      <c r="D14" s="97">
        <v>208562</v>
      </c>
      <c r="E14" s="97">
        <v>163809</v>
      </c>
      <c r="F14" s="31">
        <f>IF(E14=0,0,E14/D14)</f>
        <v>0.78542112177673784</v>
      </c>
      <c r="G14" s="98">
        <f t="shared" si="0"/>
        <v>-44753</v>
      </c>
      <c r="H14" s="209"/>
    </row>
    <row r="15" spans="1:8" s="99" customFormat="1" ht="15">
      <c r="A15" s="96" t="s">
        <v>25</v>
      </c>
      <c r="B15" s="36" t="s">
        <v>26</v>
      </c>
      <c r="C15" s="96" t="s">
        <v>177</v>
      </c>
      <c r="D15" s="97"/>
      <c r="E15" s="97"/>
      <c r="F15" s="31"/>
      <c r="G15" s="98">
        <f t="shared" si="0"/>
        <v>0</v>
      </c>
      <c r="H15" s="209"/>
    </row>
    <row r="16" spans="1:8" s="99" customFormat="1" ht="15">
      <c r="A16" s="96" t="s">
        <v>27</v>
      </c>
      <c r="B16" s="100" t="s">
        <v>179</v>
      </c>
      <c r="C16" s="96" t="s">
        <v>177</v>
      </c>
      <c r="D16" s="97">
        <v>3916</v>
      </c>
      <c r="E16" s="97">
        <v>1430</v>
      </c>
      <c r="F16" s="31">
        <f t="shared" ref="F16:F84" si="1">IF(E16=0,0,E16/D16)</f>
        <v>0.3651685393258427</v>
      </c>
      <c r="G16" s="98">
        <f t="shared" si="0"/>
        <v>-2486</v>
      </c>
      <c r="H16" s="209"/>
    </row>
    <row r="17" spans="1:9" s="99" customFormat="1" ht="15">
      <c r="A17" s="96" t="s">
        <v>29</v>
      </c>
      <c r="B17" s="101" t="s">
        <v>30</v>
      </c>
      <c r="C17" s="96" t="s">
        <v>177</v>
      </c>
      <c r="D17" s="97"/>
      <c r="E17" s="97"/>
      <c r="F17" s="31"/>
      <c r="G17" s="98">
        <f t="shared" si="0"/>
        <v>0</v>
      </c>
      <c r="H17" s="209"/>
    </row>
    <row r="18" spans="1:9" ht="30">
      <c r="A18" s="96" t="s">
        <v>31</v>
      </c>
      <c r="B18" s="102" t="s">
        <v>32</v>
      </c>
      <c r="C18" s="97" t="s">
        <v>177</v>
      </c>
      <c r="D18" s="103">
        <v>1457737</v>
      </c>
      <c r="E18" s="103">
        <v>1183475</v>
      </c>
      <c r="F18" s="104">
        <f t="shared" si="1"/>
        <v>0.81185769449496037</v>
      </c>
      <c r="G18" s="94">
        <f t="shared" si="0"/>
        <v>-274262</v>
      </c>
      <c r="H18" s="209"/>
    </row>
    <row r="19" spans="1:9" s="99" customFormat="1" ht="15">
      <c r="A19" s="96" t="s">
        <v>33</v>
      </c>
      <c r="B19" s="100" t="s">
        <v>36</v>
      </c>
      <c r="C19" s="96" t="s">
        <v>177</v>
      </c>
      <c r="D19" s="97">
        <v>1268231</v>
      </c>
      <c r="E19" s="97">
        <v>1043903</v>
      </c>
      <c r="F19" s="31">
        <f t="shared" si="1"/>
        <v>0.82311739738265344</v>
      </c>
      <c r="G19" s="98">
        <f t="shared" si="0"/>
        <v>-224328</v>
      </c>
      <c r="H19" s="209"/>
    </row>
    <row r="20" spans="1:9" s="99" customFormat="1" ht="15">
      <c r="A20" s="96" t="s">
        <v>35</v>
      </c>
      <c r="B20" s="100" t="s">
        <v>38</v>
      </c>
      <c r="C20" s="96" t="s">
        <v>177</v>
      </c>
      <c r="D20" s="97">
        <v>131196</v>
      </c>
      <c r="E20" s="97">
        <v>102650</v>
      </c>
      <c r="F20" s="31">
        <f t="shared" si="1"/>
        <v>0.78241714686423369</v>
      </c>
      <c r="G20" s="98">
        <f t="shared" si="0"/>
        <v>-28546</v>
      </c>
      <c r="H20" s="209"/>
    </row>
    <row r="21" spans="1:9" s="99" customFormat="1" ht="15">
      <c r="A21" s="96" t="s">
        <v>37</v>
      </c>
      <c r="B21" s="100" t="s">
        <v>180</v>
      </c>
      <c r="C21" s="96" t="s">
        <v>177</v>
      </c>
      <c r="D21" s="97">
        <v>58309</v>
      </c>
      <c r="E21" s="105">
        <v>36922</v>
      </c>
      <c r="F21" s="31">
        <f t="shared" si="1"/>
        <v>0.63321271158826253</v>
      </c>
      <c r="G21" s="98">
        <f t="shared" si="0"/>
        <v>-21387</v>
      </c>
      <c r="H21" s="209"/>
    </row>
    <row r="22" spans="1:9" ht="18" customHeight="1">
      <c r="A22" s="91">
        <v>2</v>
      </c>
      <c r="B22" s="92" t="s">
        <v>40</v>
      </c>
      <c r="C22" s="91" t="s">
        <v>177</v>
      </c>
      <c r="D22" s="93">
        <v>342073</v>
      </c>
      <c r="E22" s="106">
        <v>339032</v>
      </c>
      <c r="F22" s="24">
        <f t="shared" si="1"/>
        <v>0.99111008468952533</v>
      </c>
      <c r="G22" s="94">
        <f t="shared" si="0"/>
        <v>-3041</v>
      </c>
      <c r="H22" s="209"/>
    </row>
    <row r="23" spans="1:9" ht="30">
      <c r="A23" s="107" t="s">
        <v>41</v>
      </c>
      <c r="B23" s="27" t="s">
        <v>181</v>
      </c>
      <c r="C23" s="96" t="s">
        <v>177</v>
      </c>
      <c r="D23" s="97">
        <v>306654</v>
      </c>
      <c r="E23" s="105">
        <v>303855</v>
      </c>
      <c r="F23" s="31">
        <f t="shared" si="1"/>
        <v>0.99087244907941852</v>
      </c>
      <c r="G23" s="98">
        <f t="shared" si="0"/>
        <v>-2799</v>
      </c>
      <c r="H23" s="209"/>
    </row>
    <row r="24" spans="1:9" ht="15">
      <c r="A24" s="96" t="s">
        <v>43</v>
      </c>
      <c r="B24" s="36" t="s">
        <v>44</v>
      </c>
      <c r="C24" s="96"/>
      <c r="D24" s="97">
        <v>35419</v>
      </c>
      <c r="E24" s="105">
        <v>35177</v>
      </c>
      <c r="F24" s="31">
        <f t="shared" si="1"/>
        <v>0.99316750896411532</v>
      </c>
      <c r="G24" s="98">
        <f t="shared" si="0"/>
        <v>-242</v>
      </c>
      <c r="H24" s="209"/>
    </row>
    <row r="25" spans="1:9" ht="13.9" hidden="1" customHeight="1">
      <c r="A25" s="96" t="s">
        <v>182</v>
      </c>
      <c r="B25" s="36" t="s">
        <v>183</v>
      </c>
      <c r="C25" s="96" t="s">
        <v>177</v>
      </c>
      <c r="D25" s="105">
        <v>35419</v>
      </c>
      <c r="E25" s="105">
        <v>16438</v>
      </c>
      <c r="F25" s="31">
        <f t="shared" si="1"/>
        <v>0.46410118862757277</v>
      </c>
      <c r="G25" s="94">
        <f t="shared" si="0"/>
        <v>-18981</v>
      </c>
      <c r="H25" s="209"/>
    </row>
    <row r="26" spans="1:9" ht="13.9" hidden="1" customHeight="1">
      <c r="A26" s="96" t="s">
        <v>184</v>
      </c>
      <c r="B26" s="36" t="s">
        <v>185</v>
      </c>
      <c r="C26" s="96"/>
      <c r="D26" s="105"/>
      <c r="E26" s="105">
        <v>9026</v>
      </c>
      <c r="F26" s="31"/>
      <c r="G26" s="94">
        <f t="shared" si="0"/>
        <v>9026</v>
      </c>
      <c r="H26" s="209"/>
    </row>
    <row r="27" spans="1:9" ht="15" hidden="1" customHeight="1">
      <c r="A27" s="96" t="s">
        <v>186</v>
      </c>
      <c r="B27" s="36" t="s">
        <v>187</v>
      </c>
      <c r="C27" s="96" t="s">
        <v>177</v>
      </c>
      <c r="D27" s="97">
        <v>0</v>
      </c>
      <c r="E27" s="97">
        <v>8855</v>
      </c>
      <c r="F27" s="31">
        <v>0</v>
      </c>
      <c r="G27" s="94">
        <f t="shared" si="0"/>
        <v>8855</v>
      </c>
      <c r="H27" s="209"/>
      <c r="I27" s="108"/>
    </row>
    <row r="28" spans="1:9" ht="30" hidden="1">
      <c r="A28" s="96" t="s">
        <v>188</v>
      </c>
      <c r="B28" s="36" t="s">
        <v>189</v>
      </c>
      <c r="C28" s="96" t="s">
        <v>177</v>
      </c>
      <c r="D28" s="97">
        <v>0</v>
      </c>
      <c r="E28" s="105" t="s">
        <v>240</v>
      </c>
      <c r="F28" s="31"/>
      <c r="G28" s="94">
        <f t="shared" si="0"/>
        <v>858</v>
      </c>
      <c r="H28" s="209"/>
    </row>
    <row r="29" spans="1:9" ht="15">
      <c r="A29" s="91">
        <v>3</v>
      </c>
      <c r="B29" s="92" t="s">
        <v>54</v>
      </c>
      <c r="C29" s="17" t="s">
        <v>177</v>
      </c>
      <c r="D29" s="93">
        <v>36939</v>
      </c>
      <c r="E29" s="106">
        <v>25101</v>
      </c>
      <c r="F29" s="24">
        <f t="shared" si="1"/>
        <v>0.67952570453991712</v>
      </c>
      <c r="G29" s="94">
        <f t="shared" si="0"/>
        <v>-11838</v>
      </c>
      <c r="H29" s="209"/>
    </row>
    <row r="30" spans="1:9" ht="15">
      <c r="A30" s="91">
        <v>4</v>
      </c>
      <c r="B30" s="92" t="s">
        <v>190</v>
      </c>
      <c r="C30" s="91" t="s">
        <v>177</v>
      </c>
      <c r="D30" s="93"/>
      <c r="E30" s="106"/>
      <c r="F30" s="24"/>
      <c r="G30" s="109"/>
      <c r="H30" s="209"/>
    </row>
    <row r="31" spans="1:9" s="99" customFormat="1" ht="15">
      <c r="A31" s="96" t="s">
        <v>191</v>
      </c>
      <c r="B31" s="36" t="s">
        <v>58</v>
      </c>
      <c r="C31" s="96" t="s">
        <v>177</v>
      </c>
      <c r="D31" s="110"/>
      <c r="E31" s="111"/>
      <c r="F31" s="31"/>
      <c r="G31" s="109"/>
      <c r="H31" s="209"/>
    </row>
    <row r="32" spans="1:9" s="99" customFormat="1" ht="18" customHeight="1">
      <c r="A32" s="91">
        <v>5</v>
      </c>
      <c r="B32" s="92" t="s">
        <v>60</v>
      </c>
      <c r="C32" s="91" t="s">
        <v>177</v>
      </c>
      <c r="D32" s="93">
        <v>186497</v>
      </c>
      <c r="E32" s="106">
        <v>169155</v>
      </c>
      <c r="F32" s="24">
        <f t="shared" si="1"/>
        <v>0.90701190903875129</v>
      </c>
      <c r="G32" s="94">
        <f t="shared" si="0"/>
        <v>-17342</v>
      </c>
      <c r="H32" s="209"/>
    </row>
    <row r="33" spans="1:8" s="99" customFormat="1" ht="15">
      <c r="A33" s="107" t="s">
        <v>61</v>
      </c>
      <c r="B33" s="36" t="s">
        <v>94</v>
      </c>
      <c r="C33" s="96" t="s">
        <v>177</v>
      </c>
      <c r="D33" s="110">
        <v>39</v>
      </c>
      <c r="E33" s="111">
        <v>790</v>
      </c>
      <c r="F33" s="31">
        <f t="shared" si="1"/>
        <v>20.256410256410255</v>
      </c>
      <c r="G33" s="98">
        <f t="shared" si="0"/>
        <v>751</v>
      </c>
      <c r="H33" s="209"/>
    </row>
    <row r="34" spans="1:8" s="99" customFormat="1" ht="15">
      <c r="A34" s="96" t="s">
        <v>63</v>
      </c>
      <c r="B34" s="36" t="s">
        <v>100</v>
      </c>
      <c r="C34" s="96" t="s">
        <v>177</v>
      </c>
      <c r="D34" s="110">
        <v>23291</v>
      </c>
      <c r="E34" s="111">
        <v>32981</v>
      </c>
      <c r="F34" s="31">
        <f t="shared" si="1"/>
        <v>1.4160405306770856</v>
      </c>
      <c r="G34" s="98">
        <f t="shared" si="0"/>
        <v>9690</v>
      </c>
      <c r="H34" s="209"/>
    </row>
    <row r="35" spans="1:8" s="99" customFormat="1" ht="15">
      <c r="A35" s="96" t="s">
        <v>65</v>
      </c>
      <c r="B35" s="36" t="s">
        <v>88</v>
      </c>
      <c r="C35" s="96" t="s">
        <v>177</v>
      </c>
      <c r="D35" s="110">
        <v>0</v>
      </c>
      <c r="E35" s="111">
        <v>565</v>
      </c>
      <c r="F35" s="31">
        <v>1</v>
      </c>
      <c r="G35" s="98">
        <f t="shared" si="0"/>
        <v>565</v>
      </c>
      <c r="H35" s="209"/>
    </row>
    <row r="36" spans="1:8" s="99" customFormat="1" ht="30">
      <c r="A36" s="96" t="s">
        <v>67</v>
      </c>
      <c r="B36" s="36" t="s">
        <v>102</v>
      </c>
      <c r="C36" s="96" t="s">
        <v>177</v>
      </c>
      <c r="D36" s="110">
        <v>2163</v>
      </c>
      <c r="E36" s="111">
        <v>47</v>
      </c>
      <c r="F36" s="112">
        <f t="shared" si="1"/>
        <v>2.1729079981507166E-2</v>
      </c>
      <c r="G36" s="98">
        <f t="shared" si="0"/>
        <v>-2116</v>
      </c>
      <c r="H36" s="209"/>
    </row>
    <row r="37" spans="1:8" s="99" customFormat="1" ht="19.5" customHeight="1">
      <c r="A37" s="96" t="s">
        <v>192</v>
      </c>
      <c r="B37" s="36" t="s">
        <v>104</v>
      </c>
      <c r="C37" s="96" t="s">
        <v>177</v>
      </c>
      <c r="D37" s="110">
        <v>9367</v>
      </c>
      <c r="E37" s="111">
        <v>4949</v>
      </c>
      <c r="F37" s="31">
        <f t="shared" si="1"/>
        <v>0.52834418703960717</v>
      </c>
      <c r="G37" s="98">
        <f t="shared" si="0"/>
        <v>-4418</v>
      </c>
      <c r="H37" s="209"/>
    </row>
    <row r="38" spans="1:8" ht="48" customHeight="1">
      <c r="A38" s="96" t="s">
        <v>193</v>
      </c>
      <c r="B38" s="36" t="s">
        <v>194</v>
      </c>
      <c r="C38" s="96" t="s">
        <v>177</v>
      </c>
      <c r="D38" s="110">
        <v>30307</v>
      </c>
      <c r="E38" s="111">
        <v>19213</v>
      </c>
      <c r="F38" s="31">
        <f t="shared" si="1"/>
        <v>0.63394595308014645</v>
      </c>
      <c r="G38" s="98">
        <f t="shared" si="0"/>
        <v>-11094</v>
      </c>
      <c r="H38" s="209"/>
    </row>
    <row r="39" spans="1:8" ht="15">
      <c r="A39" s="96" t="s">
        <v>195</v>
      </c>
      <c r="B39" s="36" t="s">
        <v>196</v>
      </c>
      <c r="C39" s="96" t="s">
        <v>177</v>
      </c>
      <c r="D39" s="110">
        <v>4974</v>
      </c>
      <c r="E39" s="111">
        <v>3775</v>
      </c>
      <c r="F39" s="31">
        <f t="shared" si="1"/>
        <v>0.75894652191395251</v>
      </c>
      <c r="G39" s="98">
        <f t="shared" si="0"/>
        <v>-1199</v>
      </c>
      <c r="H39" s="209"/>
    </row>
    <row r="40" spans="1:8" ht="15">
      <c r="A40" s="96" t="s">
        <v>197</v>
      </c>
      <c r="B40" s="36" t="s">
        <v>198</v>
      </c>
      <c r="C40" s="96" t="s">
        <v>177</v>
      </c>
      <c r="D40" s="110">
        <v>5167</v>
      </c>
      <c r="E40" s="111">
        <v>33307</v>
      </c>
      <c r="F40" s="31">
        <f t="shared" si="1"/>
        <v>6.446100251596671</v>
      </c>
      <c r="G40" s="98">
        <f t="shared" si="0"/>
        <v>28140</v>
      </c>
      <c r="H40" s="209"/>
    </row>
    <row r="41" spans="1:8" ht="30">
      <c r="A41" s="96" t="s">
        <v>199</v>
      </c>
      <c r="B41" s="36" t="s">
        <v>200</v>
      </c>
      <c r="C41" s="96" t="s">
        <v>177</v>
      </c>
      <c r="D41" s="110">
        <v>111189</v>
      </c>
      <c r="E41" s="111">
        <v>73528</v>
      </c>
      <c r="F41" s="31">
        <f t="shared" si="1"/>
        <v>0.66128843680579918</v>
      </c>
      <c r="G41" s="98">
        <f t="shared" si="0"/>
        <v>-37661</v>
      </c>
      <c r="H41" s="209"/>
    </row>
    <row r="42" spans="1:8" ht="15">
      <c r="A42" s="91" t="s">
        <v>69</v>
      </c>
      <c r="B42" s="92" t="s">
        <v>70</v>
      </c>
      <c r="C42" s="91" t="s">
        <v>177</v>
      </c>
      <c r="D42" s="93">
        <v>127928</v>
      </c>
      <c r="E42" s="106">
        <v>96503</v>
      </c>
      <c r="F42" s="24">
        <f t="shared" si="1"/>
        <v>0.7543540116315427</v>
      </c>
      <c r="G42" s="94">
        <f t="shared" si="0"/>
        <v>-31425</v>
      </c>
      <c r="H42" s="209"/>
    </row>
    <row r="43" spans="1:8" ht="28.5">
      <c r="A43" s="113" t="s">
        <v>71</v>
      </c>
      <c r="B43" s="92" t="s">
        <v>72</v>
      </c>
      <c r="C43" s="113" t="s">
        <v>177</v>
      </c>
      <c r="D43" s="93">
        <v>44152</v>
      </c>
      <c r="E43" s="106">
        <v>30337</v>
      </c>
      <c r="F43" s="24">
        <f t="shared" si="1"/>
        <v>0.68710364196412399</v>
      </c>
      <c r="G43" s="94">
        <f t="shared" si="0"/>
        <v>-13815</v>
      </c>
      <c r="H43" s="209"/>
    </row>
    <row r="44" spans="1:8" ht="30">
      <c r="A44" s="96" t="s">
        <v>73</v>
      </c>
      <c r="B44" s="114" t="s">
        <v>201</v>
      </c>
      <c r="C44" s="115" t="s">
        <v>177</v>
      </c>
      <c r="D44" s="110">
        <v>19763</v>
      </c>
      <c r="E44" s="110">
        <v>16335</v>
      </c>
      <c r="F44" s="31">
        <f t="shared" si="1"/>
        <v>0.82654455295248697</v>
      </c>
      <c r="G44" s="98">
        <f t="shared" si="0"/>
        <v>-3428</v>
      </c>
      <c r="H44" s="209"/>
    </row>
    <row r="45" spans="1:8" s="99" customFormat="1" ht="15">
      <c r="A45" s="96" t="s">
        <v>75</v>
      </c>
      <c r="B45" s="114" t="s">
        <v>44</v>
      </c>
      <c r="C45" s="115" t="s">
        <v>177</v>
      </c>
      <c r="D45" s="111">
        <v>2283</v>
      </c>
      <c r="E45" s="110">
        <v>1375</v>
      </c>
      <c r="F45" s="31">
        <f t="shared" si="1"/>
        <v>0.60227770477441966</v>
      </c>
      <c r="G45" s="98">
        <f t="shared" si="0"/>
        <v>-908</v>
      </c>
      <c r="H45" s="209"/>
    </row>
    <row r="46" spans="1:8" s="99" customFormat="1" ht="14.25" customHeight="1">
      <c r="A46" s="96" t="s">
        <v>81</v>
      </c>
      <c r="B46" s="36" t="s">
        <v>187</v>
      </c>
      <c r="C46" s="115" t="s">
        <v>177</v>
      </c>
      <c r="D46" s="110">
        <v>593</v>
      </c>
      <c r="E46" s="110" t="s">
        <v>241</v>
      </c>
      <c r="F46" s="31">
        <f t="shared" si="1"/>
        <v>0.71332209106239464</v>
      </c>
      <c r="G46" s="98">
        <f t="shared" si="0"/>
        <v>-170</v>
      </c>
      <c r="H46" s="209"/>
    </row>
    <row r="47" spans="1:8" ht="15">
      <c r="A47" s="96" t="s">
        <v>83</v>
      </c>
      <c r="B47" s="114" t="s">
        <v>82</v>
      </c>
      <c r="C47" s="115" t="s">
        <v>177</v>
      </c>
      <c r="D47" s="110">
        <v>7161</v>
      </c>
      <c r="E47" s="110">
        <v>3983</v>
      </c>
      <c r="F47" s="31">
        <f t="shared" si="1"/>
        <v>0.55620723362658842</v>
      </c>
      <c r="G47" s="98">
        <f t="shared" si="0"/>
        <v>-3178</v>
      </c>
      <c r="H47" s="209"/>
    </row>
    <row r="48" spans="1:8" ht="15" customHeight="1">
      <c r="A48" s="96" t="s">
        <v>202</v>
      </c>
      <c r="B48" s="36" t="s">
        <v>84</v>
      </c>
      <c r="C48" s="115" t="s">
        <v>177</v>
      </c>
      <c r="D48" s="116">
        <v>14945</v>
      </c>
      <c r="E48" s="116">
        <v>8221</v>
      </c>
      <c r="F48" s="31">
        <f t="shared" si="1"/>
        <v>0.55008364001338239</v>
      </c>
      <c r="G48" s="98">
        <f t="shared" si="0"/>
        <v>-6724</v>
      </c>
      <c r="H48" s="209"/>
    </row>
    <row r="49" spans="1:8" ht="15">
      <c r="A49" s="96" t="s">
        <v>203</v>
      </c>
      <c r="B49" s="114" t="s">
        <v>86</v>
      </c>
      <c r="C49" s="115" t="s">
        <v>177</v>
      </c>
      <c r="D49" s="110">
        <v>1543</v>
      </c>
      <c r="E49" s="110" t="s">
        <v>242</v>
      </c>
      <c r="F49" s="31">
        <f t="shared" si="1"/>
        <v>0.12119248217757615</v>
      </c>
      <c r="G49" s="98">
        <f t="shared" si="0"/>
        <v>-1356</v>
      </c>
      <c r="H49" s="210"/>
    </row>
    <row r="50" spans="1:8" ht="17.25" customHeight="1">
      <c r="A50" s="96" t="s">
        <v>204</v>
      </c>
      <c r="B50" s="114" t="s">
        <v>88</v>
      </c>
      <c r="C50" s="115" t="s">
        <v>177</v>
      </c>
      <c r="D50" s="110">
        <v>818</v>
      </c>
      <c r="E50" s="110" t="s">
        <v>243</v>
      </c>
      <c r="F50" s="31">
        <f t="shared" si="1"/>
        <v>0.33496332518337407</v>
      </c>
      <c r="G50" s="98">
        <f t="shared" si="0"/>
        <v>-544</v>
      </c>
      <c r="H50" s="210"/>
    </row>
    <row r="51" spans="1:8" ht="15">
      <c r="A51" s="96" t="s">
        <v>205</v>
      </c>
      <c r="B51" s="114" t="s">
        <v>206</v>
      </c>
      <c r="C51" s="115" t="s">
        <v>177</v>
      </c>
      <c r="D51" s="110">
        <v>489</v>
      </c>
      <c r="E51" s="110" t="s">
        <v>244</v>
      </c>
      <c r="F51" s="31">
        <f t="shared" si="1"/>
        <v>0.51738241308793453</v>
      </c>
      <c r="G51" s="98">
        <f t="shared" si="0"/>
        <v>-236</v>
      </c>
      <c r="H51" s="210"/>
    </row>
    <row r="52" spans="1:8" ht="15" customHeight="1">
      <c r="A52" s="96" t="s">
        <v>207</v>
      </c>
      <c r="B52" s="114" t="s">
        <v>92</v>
      </c>
      <c r="C52" s="115" t="s">
        <v>177</v>
      </c>
      <c r="D52" s="110">
        <v>0</v>
      </c>
      <c r="E52" s="110" t="s">
        <v>245</v>
      </c>
      <c r="F52" s="31">
        <v>1</v>
      </c>
      <c r="G52" s="98">
        <f t="shared" si="0"/>
        <v>7</v>
      </c>
      <c r="H52" s="210"/>
    </row>
    <row r="53" spans="1:8" ht="15" customHeight="1">
      <c r="A53" s="96" t="s">
        <v>208</v>
      </c>
      <c r="B53" s="114" t="s">
        <v>94</v>
      </c>
      <c r="C53" s="115" t="s">
        <v>177</v>
      </c>
      <c r="D53" s="110">
        <v>540</v>
      </c>
      <c r="E53" s="110" t="s">
        <v>246</v>
      </c>
      <c r="F53" s="31">
        <f t="shared" si="1"/>
        <v>0.37037037037037035</v>
      </c>
      <c r="G53" s="98">
        <f t="shared" si="0"/>
        <v>-340</v>
      </c>
      <c r="H53" s="210"/>
    </row>
    <row r="54" spans="1:8" ht="30">
      <c r="A54" s="96" t="s">
        <v>209</v>
      </c>
      <c r="B54" s="114" t="s">
        <v>210</v>
      </c>
      <c r="C54" s="115" t="s">
        <v>177</v>
      </c>
      <c r="D54" s="110">
        <v>0</v>
      </c>
      <c r="E54" s="110" t="s">
        <v>247</v>
      </c>
      <c r="F54" s="31">
        <v>1</v>
      </c>
      <c r="G54" s="98">
        <f t="shared" si="0"/>
        <v>14</v>
      </c>
      <c r="H54" s="210"/>
    </row>
    <row r="55" spans="1:8" ht="15">
      <c r="A55" s="96" t="s">
        <v>211</v>
      </c>
      <c r="B55" s="114" t="s">
        <v>212</v>
      </c>
      <c r="C55" s="115" t="s">
        <v>177</v>
      </c>
      <c r="D55" s="110">
        <v>453</v>
      </c>
      <c r="E55" s="110" t="s">
        <v>248</v>
      </c>
      <c r="F55" s="31">
        <f t="shared" si="1"/>
        <v>5.0772626931567331E-2</v>
      </c>
      <c r="G55" s="98">
        <f t="shared" si="0"/>
        <v>-430</v>
      </c>
      <c r="H55" s="210"/>
    </row>
    <row r="56" spans="1:8" ht="15">
      <c r="A56" s="96" t="s">
        <v>213</v>
      </c>
      <c r="B56" s="114" t="s">
        <v>100</v>
      </c>
      <c r="C56" s="115" t="s">
        <v>177</v>
      </c>
      <c r="D56" s="110">
        <v>0</v>
      </c>
      <c r="E56" s="110">
        <v>0</v>
      </c>
      <c r="F56" s="31">
        <f t="shared" si="1"/>
        <v>0</v>
      </c>
      <c r="G56" s="98">
        <f t="shared" si="0"/>
        <v>0</v>
      </c>
      <c r="H56" s="210"/>
    </row>
    <row r="57" spans="1:8" ht="30">
      <c r="A57" s="96" t="s">
        <v>214</v>
      </c>
      <c r="B57" s="114" t="s">
        <v>102</v>
      </c>
      <c r="C57" s="115" t="s">
        <v>177</v>
      </c>
      <c r="D57" s="110">
        <v>529</v>
      </c>
      <c r="E57" s="110" t="s">
        <v>249</v>
      </c>
      <c r="F57" s="31">
        <f t="shared" si="1"/>
        <v>0.29678638941398866</v>
      </c>
      <c r="G57" s="98">
        <f t="shared" si="0"/>
        <v>-372</v>
      </c>
      <c r="H57" s="210"/>
    </row>
    <row r="58" spans="1:8" ht="20.25" customHeight="1">
      <c r="A58" s="117" t="s">
        <v>215</v>
      </c>
      <c r="B58" s="118" t="s">
        <v>104</v>
      </c>
      <c r="C58" s="115" t="s">
        <v>177</v>
      </c>
      <c r="D58" s="110">
        <v>27</v>
      </c>
      <c r="E58" s="110" t="s">
        <v>250</v>
      </c>
      <c r="F58" s="31">
        <f t="shared" si="1"/>
        <v>0.18518518518518517</v>
      </c>
      <c r="G58" s="98">
        <f t="shared" si="0"/>
        <v>-22</v>
      </c>
      <c r="H58" s="210"/>
    </row>
    <row r="59" spans="1:8" ht="19.5" customHeight="1">
      <c r="A59" s="117" t="s">
        <v>216</v>
      </c>
      <c r="B59" s="118" t="s">
        <v>217</v>
      </c>
      <c r="C59" s="115" t="s">
        <v>177</v>
      </c>
      <c r="D59" s="110">
        <v>3732</v>
      </c>
      <c r="E59" s="110">
        <v>2123</v>
      </c>
      <c r="F59" s="31">
        <f t="shared" si="1"/>
        <v>0.56886387995712751</v>
      </c>
      <c r="G59" s="98">
        <f t="shared" si="0"/>
        <v>-1609</v>
      </c>
      <c r="H59" s="210"/>
    </row>
    <row r="60" spans="1:8" ht="14.25" customHeight="1">
      <c r="A60" s="96" t="s">
        <v>218</v>
      </c>
      <c r="B60" s="114" t="s">
        <v>219</v>
      </c>
      <c r="C60" s="115" t="s">
        <v>177</v>
      </c>
      <c r="D60" s="110">
        <v>248</v>
      </c>
      <c r="E60" s="110" t="s">
        <v>251</v>
      </c>
      <c r="F60" s="31">
        <f t="shared" si="1"/>
        <v>0.68145161290322576</v>
      </c>
      <c r="G60" s="98">
        <f t="shared" si="0"/>
        <v>-79</v>
      </c>
      <c r="H60" s="210"/>
    </row>
    <row r="61" spans="1:8" s="99" customFormat="1" ht="15" customHeight="1">
      <c r="A61" s="96" t="s">
        <v>220</v>
      </c>
      <c r="B61" s="114" t="s">
        <v>110</v>
      </c>
      <c r="C61" s="115" t="s">
        <v>177</v>
      </c>
      <c r="D61" s="110"/>
      <c r="E61" s="110"/>
      <c r="F61" s="31"/>
      <c r="G61" s="98"/>
      <c r="H61" s="210"/>
    </row>
    <row r="62" spans="1:8" ht="19.5" customHeight="1">
      <c r="A62" s="117" t="s">
        <v>221</v>
      </c>
      <c r="B62" s="118" t="s">
        <v>112</v>
      </c>
      <c r="C62" s="115" t="s">
        <v>177</v>
      </c>
      <c r="D62" s="110">
        <v>3314</v>
      </c>
      <c r="E62" s="110">
        <v>2307</v>
      </c>
      <c r="F62" s="31">
        <f t="shared" si="1"/>
        <v>0.69613759806879905</v>
      </c>
      <c r="G62" s="98">
        <f t="shared" si="0"/>
        <v>-1007</v>
      </c>
      <c r="H62" s="210"/>
    </row>
    <row r="63" spans="1:8" ht="21" customHeight="1">
      <c r="A63" s="117" t="s">
        <v>222</v>
      </c>
      <c r="B63" s="118" t="s">
        <v>198</v>
      </c>
      <c r="C63" s="115" t="s">
        <v>177</v>
      </c>
      <c r="D63" s="110">
        <v>1343</v>
      </c>
      <c r="E63" s="110">
        <v>1257</v>
      </c>
      <c r="F63" s="31">
        <f t="shared" si="1"/>
        <v>0.93596425912137005</v>
      </c>
      <c r="G63" s="98">
        <f t="shared" si="0"/>
        <v>-86</v>
      </c>
      <c r="H63" s="210"/>
    </row>
    <row r="64" spans="1:8" ht="18" customHeight="1">
      <c r="A64" s="117" t="s">
        <v>223</v>
      </c>
      <c r="B64" s="118" t="s">
        <v>116</v>
      </c>
      <c r="C64" s="115" t="s">
        <v>177</v>
      </c>
      <c r="D64" s="110">
        <v>673</v>
      </c>
      <c r="E64" s="110" t="s">
        <v>252</v>
      </c>
      <c r="F64" s="31">
        <f t="shared" si="1"/>
        <v>0.51411589895988108</v>
      </c>
      <c r="G64" s="98">
        <f t="shared" si="0"/>
        <v>-327</v>
      </c>
      <c r="H64" s="210"/>
    </row>
    <row r="65" spans="1:8" ht="15" customHeight="1">
      <c r="A65" s="96" t="s">
        <v>224</v>
      </c>
      <c r="B65" s="114" t="s">
        <v>225</v>
      </c>
      <c r="C65" s="115" t="s">
        <v>177</v>
      </c>
      <c r="D65" s="110">
        <v>1237</v>
      </c>
      <c r="E65" s="110" t="s">
        <v>253</v>
      </c>
      <c r="F65" s="31">
        <f t="shared" si="1"/>
        <v>0.72756669361358128</v>
      </c>
      <c r="G65" s="98">
        <f t="shared" si="0"/>
        <v>-337</v>
      </c>
      <c r="H65" s="210"/>
    </row>
    <row r="66" spans="1:8" ht="29.25" customHeight="1">
      <c r="A66" s="91">
        <v>7</v>
      </c>
      <c r="B66" s="92" t="s">
        <v>226</v>
      </c>
      <c r="C66" s="91" t="s">
        <v>177</v>
      </c>
      <c r="D66" s="93">
        <v>83776</v>
      </c>
      <c r="E66" s="93">
        <v>66166</v>
      </c>
      <c r="F66" s="24">
        <f t="shared" si="1"/>
        <v>0.78979660045836519</v>
      </c>
      <c r="G66" s="94">
        <f t="shared" si="0"/>
        <v>-17610</v>
      </c>
      <c r="H66" s="210"/>
    </row>
    <row r="67" spans="1:8" s="99" customFormat="1" ht="15">
      <c r="A67" s="119" t="s">
        <v>227</v>
      </c>
      <c r="B67" s="120" t="s">
        <v>129</v>
      </c>
      <c r="C67" s="96" t="s">
        <v>177</v>
      </c>
      <c r="D67" s="97">
        <v>1336</v>
      </c>
      <c r="E67" s="97">
        <v>0</v>
      </c>
      <c r="F67" s="31">
        <f t="shared" si="1"/>
        <v>0</v>
      </c>
      <c r="G67" s="98">
        <f t="shared" si="0"/>
        <v>-1336</v>
      </c>
      <c r="H67" s="210"/>
    </row>
    <row r="68" spans="1:8" ht="15">
      <c r="A68" s="119" t="s">
        <v>228</v>
      </c>
      <c r="B68" s="120" t="s">
        <v>229</v>
      </c>
      <c r="C68" s="96" t="s">
        <v>177</v>
      </c>
      <c r="D68" s="97">
        <v>82345</v>
      </c>
      <c r="E68" s="97">
        <v>66166</v>
      </c>
      <c r="F68" s="31">
        <f t="shared" si="1"/>
        <v>0.80352176817050214</v>
      </c>
      <c r="G68" s="98">
        <f t="shared" si="0"/>
        <v>-16179</v>
      </c>
      <c r="H68" s="210"/>
    </row>
    <row r="69" spans="1:8" s="99" customFormat="1" ht="17.25" customHeight="1">
      <c r="A69" s="121" t="s">
        <v>141</v>
      </c>
      <c r="B69" s="92" t="s">
        <v>142</v>
      </c>
      <c r="C69" s="91" t="s">
        <v>177</v>
      </c>
      <c r="D69" s="93">
        <v>0</v>
      </c>
      <c r="E69" s="93">
        <v>0</v>
      </c>
      <c r="F69" s="24">
        <f t="shared" si="1"/>
        <v>0</v>
      </c>
      <c r="G69" s="94">
        <f t="shared" si="0"/>
        <v>0</v>
      </c>
      <c r="H69" s="210"/>
    </row>
    <row r="70" spans="1:8" s="99" customFormat="1" ht="19.5" customHeight="1">
      <c r="A70" s="91" t="s">
        <v>143</v>
      </c>
      <c r="B70" s="52" t="s">
        <v>144</v>
      </c>
      <c r="C70" s="91" t="s">
        <v>177</v>
      </c>
      <c r="D70" s="93">
        <v>2363651</v>
      </c>
      <c r="E70" s="93">
        <v>1978505</v>
      </c>
      <c r="F70" s="24">
        <f t="shared" si="1"/>
        <v>0.83705462439251821</v>
      </c>
      <c r="G70" s="94">
        <f t="shared" si="0"/>
        <v>-385146</v>
      </c>
      <c r="H70" s="210"/>
    </row>
    <row r="71" spans="1:8" s="99" customFormat="1" ht="15">
      <c r="A71" s="91" t="s">
        <v>145</v>
      </c>
      <c r="B71" s="52" t="s">
        <v>146</v>
      </c>
      <c r="C71" s="91" t="s">
        <v>177</v>
      </c>
      <c r="D71" s="93">
        <v>36255</v>
      </c>
      <c r="E71" s="93">
        <v>-862220.21876999992</v>
      </c>
      <c r="F71" s="24">
        <f t="shared" si="1"/>
        <v>-23.782105055026889</v>
      </c>
      <c r="G71" s="94">
        <f t="shared" si="0"/>
        <v>-898475.21876999992</v>
      </c>
      <c r="H71" s="210"/>
    </row>
    <row r="72" spans="1:8" s="99" customFormat="1" ht="30">
      <c r="A72" s="115" t="s">
        <v>147</v>
      </c>
      <c r="B72" s="122" t="s">
        <v>230</v>
      </c>
      <c r="C72" s="123" t="s">
        <v>177</v>
      </c>
      <c r="D72" s="97">
        <v>224462</v>
      </c>
      <c r="E72" s="97">
        <v>224265</v>
      </c>
      <c r="F72" s="31">
        <f t="shared" si="1"/>
        <v>0.99912234587591664</v>
      </c>
      <c r="G72" s="98">
        <f t="shared" si="0"/>
        <v>-197</v>
      </c>
      <c r="H72" s="210"/>
    </row>
    <row r="73" spans="1:8" s="99" customFormat="1" ht="15">
      <c r="A73" s="113" t="s">
        <v>149</v>
      </c>
      <c r="B73" s="92" t="s">
        <v>150</v>
      </c>
      <c r="C73" s="91" t="s">
        <v>177</v>
      </c>
      <c r="D73" s="93">
        <v>2397996</v>
      </c>
      <c r="E73" s="93">
        <v>1116284.7812300001</v>
      </c>
      <c r="F73" s="24">
        <f t="shared" si="1"/>
        <v>0.46550735748933697</v>
      </c>
      <c r="G73" s="94">
        <f t="shared" si="0"/>
        <v>-1281711.2187699999</v>
      </c>
      <c r="H73" s="210"/>
    </row>
    <row r="74" spans="1:8" s="99" customFormat="1" ht="15.75">
      <c r="A74" s="113"/>
      <c r="B74" s="124" t="s">
        <v>231</v>
      </c>
      <c r="C74" s="96" t="s">
        <v>177</v>
      </c>
      <c r="D74" s="97">
        <v>623479</v>
      </c>
      <c r="E74" s="97">
        <v>429641.78076999995</v>
      </c>
      <c r="F74" s="31">
        <f t="shared" si="1"/>
        <v>0.68910385236712057</v>
      </c>
      <c r="G74" s="98">
        <f t="shared" si="0"/>
        <v>-193837.21923000005</v>
      </c>
      <c r="H74" s="210"/>
    </row>
    <row r="75" spans="1:8" s="99" customFormat="1" ht="15.75">
      <c r="A75" s="113"/>
      <c r="B75" s="124" t="s">
        <v>232</v>
      </c>
      <c r="C75" s="96" t="s">
        <v>177</v>
      </c>
      <c r="D75" s="97">
        <v>1462778</v>
      </c>
      <c r="E75" s="97">
        <v>603169.03824000002</v>
      </c>
      <c r="F75" s="31">
        <f t="shared" si="1"/>
        <v>0.41234489323738804</v>
      </c>
      <c r="G75" s="98">
        <f t="shared" si="0"/>
        <v>-859608.96175999998</v>
      </c>
      <c r="H75" s="210"/>
    </row>
    <row r="76" spans="1:8" s="99" customFormat="1" ht="15.75">
      <c r="A76" s="113"/>
      <c r="B76" s="124" t="s">
        <v>233</v>
      </c>
      <c r="C76" s="96" t="s">
        <v>177</v>
      </c>
      <c r="D76" s="97">
        <v>311739</v>
      </c>
      <c r="E76" s="97">
        <v>83473.962220000001</v>
      </c>
      <c r="F76" s="31">
        <f t="shared" si="1"/>
        <v>0.26776874956293567</v>
      </c>
      <c r="G76" s="98">
        <f t="shared" si="0"/>
        <v>-228265.03778000001</v>
      </c>
      <c r="H76" s="210"/>
    </row>
    <row r="77" spans="1:8" ht="15">
      <c r="A77" s="113" t="s">
        <v>155</v>
      </c>
      <c r="B77" s="52" t="s">
        <v>156</v>
      </c>
      <c r="C77" s="91" t="s">
        <v>234</v>
      </c>
      <c r="D77" s="93">
        <v>11676</v>
      </c>
      <c r="E77" s="125">
        <v>6416.4129999999996</v>
      </c>
      <c r="F77" s="24">
        <f t="shared" si="1"/>
        <v>0.54953862624186356</v>
      </c>
      <c r="G77" s="94">
        <f t="shared" ref="G77:G86" si="2">E77-D77</f>
        <v>-5259.5870000000004</v>
      </c>
      <c r="H77" s="210"/>
    </row>
    <row r="78" spans="1:8" ht="15.75">
      <c r="A78" s="126"/>
      <c r="B78" s="124" t="s">
        <v>231</v>
      </c>
      <c r="C78" s="96" t="s">
        <v>177</v>
      </c>
      <c r="D78" s="97">
        <v>4884</v>
      </c>
      <c r="E78" s="127">
        <v>3489.7930000000001</v>
      </c>
      <c r="F78" s="31">
        <f t="shared" si="1"/>
        <v>0.71453583128583131</v>
      </c>
      <c r="G78" s="98">
        <f t="shared" si="2"/>
        <v>-1394.2069999999999</v>
      </c>
      <c r="H78" s="210"/>
    </row>
    <row r="79" spans="1:8" ht="15.75">
      <c r="A79" s="126"/>
      <c r="B79" s="124" t="s">
        <v>232</v>
      </c>
      <c r="C79" s="96" t="s">
        <v>177</v>
      </c>
      <c r="D79" s="97">
        <v>5592</v>
      </c>
      <c r="E79" s="127">
        <v>2602.2109999999998</v>
      </c>
      <c r="F79" s="31">
        <f t="shared" si="1"/>
        <v>0.46534531473533614</v>
      </c>
      <c r="G79" s="98">
        <f t="shared" si="2"/>
        <v>-2989.7890000000002</v>
      </c>
      <c r="H79" s="210"/>
    </row>
    <row r="80" spans="1:8" ht="15.75">
      <c r="A80" s="126"/>
      <c r="B80" s="124" t="s">
        <v>233</v>
      </c>
      <c r="C80" s="96" t="s">
        <v>177</v>
      </c>
      <c r="D80" s="97">
        <v>1200</v>
      </c>
      <c r="E80" s="127">
        <v>324.40899999999999</v>
      </c>
      <c r="F80" s="31">
        <f t="shared" si="1"/>
        <v>0.27034083333333331</v>
      </c>
      <c r="G80" s="98">
        <f t="shared" si="2"/>
        <v>-875.59100000000001</v>
      </c>
      <c r="H80" s="210"/>
    </row>
    <row r="81" spans="1:16" ht="15">
      <c r="A81" s="212" t="s">
        <v>159</v>
      </c>
      <c r="B81" s="214" t="s">
        <v>160</v>
      </c>
      <c r="C81" s="91" t="s">
        <v>235</v>
      </c>
      <c r="D81" s="128">
        <v>0</v>
      </c>
      <c r="E81" s="125" t="s">
        <v>236</v>
      </c>
      <c r="F81" s="24" t="s">
        <v>237</v>
      </c>
      <c r="G81" s="94" t="s">
        <v>238</v>
      </c>
      <c r="H81" s="210"/>
    </row>
    <row r="82" spans="1:16" ht="15">
      <c r="A82" s="213"/>
      <c r="B82" s="215"/>
      <c r="C82" s="129" t="s">
        <v>161</v>
      </c>
      <c r="D82" s="130">
        <v>0</v>
      </c>
      <c r="E82" s="125" t="s">
        <v>236</v>
      </c>
      <c r="F82" s="24" t="s">
        <v>237</v>
      </c>
      <c r="G82" s="94" t="s">
        <v>238</v>
      </c>
      <c r="H82" s="210"/>
    </row>
    <row r="83" spans="1:16" s="131" customFormat="1" ht="32.25" customHeight="1">
      <c r="A83" s="113" t="s">
        <v>163</v>
      </c>
      <c r="B83" s="52" t="s">
        <v>164</v>
      </c>
      <c r="C83" s="91" t="s">
        <v>239</v>
      </c>
      <c r="D83" s="130">
        <v>205.37821171634121</v>
      </c>
      <c r="E83" s="130">
        <v>308.35063141976678</v>
      </c>
      <c r="F83" s="24">
        <f t="shared" si="1"/>
        <v>1.5013794737177197</v>
      </c>
      <c r="G83" s="94">
        <f t="shared" si="2"/>
        <v>102.97241970342557</v>
      </c>
      <c r="H83" s="210"/>
    </row>
    <row r="84" spans="1:16" s="131" customFormat="1" ht="15.75">
      <c r="A84" s="113"/>
      <c r="B84" s="124" t="s">
        <v>231</v>
      </c>
      <c r="C84" s="123"/>
      <c r="D84" s="132">
        <v>127.66</v>
      </c>
      <c r="E84" s="132">
        <v>218.22</v>
      </c>
      <c r="F84" s="31">
        <f t="shared" si="1"/>
        <v>1.7093843020523265</v>
      </c>
      <c r="G84" s="98">
        <f t="shared" si="2"/>
        <v>90.56</v>
      </c>
      <c r="H84" s="210"/>
    </row>
    <row r="85" spans="1:16" s="131" customFormat="1" ht="15.75">
      <c r="A85" s="113"/>
      <c r="B85" s="124" t="s">
        <v>232</v>
      </c>
      <c r="C85" s="123"/>
      <c r="D85" s="132">
        <v>261.58</v>
      </c>
      <c r="E85" s="132">
        <v>410.8</v>
      </c>
      <c r="F85" s="31">
        <f t="shared" ref="F85:F86" si="3">IF(E85=0,0,E85/D85)</f>
        <v>1.5704564569156665</v>
      </c>
      <c r="G85" s="98">
        <f t="shared" si="2"/>
        <v>149.22000000000003</v>
      </c>
      <c r="H85" s="210"/>
    </row>
    <row r="86" spans="1:16" s="131" customFormat="1" ht="15.75" customHeight="1">
      <c r="A86" s="113"/>
      <c r="B86" s="124" t="s">
        <v>233</v>
      </c>
      <c r="C86" s="123"/>
      <c r="D86" s="132">
        <v>259.77999999999997</v>
      </c>
      <c r="E86" s="132">
        <v>456.19</v>
      </c>
      <c r="F86" s="31">
        <f t="shared" si="3"/>
        <v>1.7560628223881747</v>
      </c>
      <c r="G86" s="98">
        <f t="shared" si="2"/>
        <v>196.41000000000003</v>
      </c>
      <c r="H86" s="211"/>
    </row>
    <row r="87" spans="1:16" s="8" customFormat="1" ht="12" customHeight="1">
      <c r="A87" s="74"/>
      <c r="B87" s="74"/>
      <c r="C87" s="75"/>
      <c r="D87" s="74"/>
      <c r="E87" s="76"/>
      <c r="F87" s="75"/>
      <c r="G87" s="75"/>
      <c r="I87" s="78"/>
      <c r="J87" s="78"/>
      <c r="K87" s="78"/>
      <c r="L87" s="78"/>
      <c r="M87" s="78"/>
      <c r="N87" s="78"/>
      <c r="O87" s="78"/>
      <c r="P87" s="78"/>
    </row>
  </sheetData>
  <mergeCells count="10">
    <mergeCell ref="H12:H48"/>
    <mergeCell ref="H49:H86"/>
    <mergeCell ref="A81:A82"/>
    <mergeCell ref="B81:B82"/>
    <mergeCell ref="F2:H2"/>
    <mergeCell ref="F3:H3"/>
    <mergeCell ref="E5:F5"/>
    <mergeCell ref="A6:H6"/>
    <mergeCell ref="A7:H7"/>
    <mergeCell ref="A8:H8"/>
  </mergeCells>
  <printOptions horizontalCentered="1"/>
  <pageMargins left="0.19685039370078741" right="0.15748031496062992" top="0.23622047244094491" bottom="0.15748031496062992" header="0.19685039370078741" footer="0.31496062992125984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85"/>
  <sheetViews>
    <sheetView topLeftCell="A56" zoomScaleNormal="100" zoomScaleSheetLayoutView="100" workbookViewId="0">
      <selection activeCell="E82" sqref="E82"/>
    </sheetView>
  </sheetViews>
  <sheetFormatPr defaultColWidth="9.140625" defaultRowHeight="15"/>
  <cols>
    <col min="1" max="1" width="9.42578125" style="3" customWidth="1"/>
    <col min="2" max="2" width="39.7109375" style="3" customWidth="1"/>
    <col min="3" max="3" width="11.85546875" style="73" customWidth="1"/>
    <col min="4" max="4" width="15" style="133" customWidth="1"/>
    <col min="5" max="5" width="15.42578125" style="3" customWidth="1"/>
    <col min="6" max="6" width="11.7109375" style="73" customWidth="1"/>
    <col min="7" max="7" width="12.140625" style="73" customWidth="1"/>
    <col min="8" max="8" width="16" style="134" customWidth="1"/>
    <col min="9" max="16384" width="9.140625" style="135"/>
  </cols>
  <sheetData>
    <row r="1" spans="1:8" ht="12.75" hidden="1" customHeight="1"/>
    <row r="2" spans="1:8" ht="12.75" customHeight="1">
      <c r="B2" s="11"/>
    </row>
    <row r="3" spans="1:8" ht="12.75" customHeight="1">
      <c r="F3" s="219" t="s">
        <v>254</v>
      </c>
      <c r="G3" s="219"/>
      <c r="H3" s="219"/>
    </row>
    <row r="4" spans="1:8" ht="29.25" customHeight="1">
      <c r="F4" s="219" t="s">
        <v>1</v>
      </c>
      <c r="G4" s="219"/>
      <c r="H4" s="219"/>
    </row>
    <row r="5" spans="1:8" ht="15" customHeight="1">
      <c r="E5" s="137"/>
      <c r="F5" s="136" t="s">
        <v>2</v>
      </c>
      <c r="G5" s="136"/>
      <c r="H5" s="136"/>
    </row>
    <row r="6" spans="1:8">
      <c r="E6" s="138"/>
    </row>
    <row r="7" spans="1:8" ht="14.25" customHeight="1">
      <c r="A7" s="206" t="s">
        <v>3</v>
      </c>
      <c r="B7" s="206"/>
      <c r="C7" s="206"/>
      <c r="D7" s="206"/>
      <c r="E7" s="206"/>
      <c r="F7" s="206"/>
      <c r="G7" s="206"/>
      <c r="H7" s="206"/>
    </row>
    <row r="8" spans="1:8" ht="14.25" customHeight="1">
      <c r="A8" s="206" t="s">
        <v>255</v>
      </c>
      <c r="B8" s="206"/>
      <c r="C8" s="206"/>
      <c r="D8" s="206"/>
      <c r="E8" s="206"/>
      <c r="F8" s="206"/>
      <c r="G8" s="206"/>
      <c r="H8" s="206"/>
    </row>
    <row r="9" spans="1:8" ht="14.25" customHeight="1">
      <c r="A9" s="206" t="s">
        <v>169</v>
      </c>
      <c r="B9" s="206"/>
      <c r="C9" s="206"/>
      <c r="D9" s="206"/>
      <c r="E9" s="206"/>
      <c r="F9" s="206"/>
      <c r="G9" s="206"/>
      <c r="H9" s="206"/>
    </row>
    <row r="10" spans="1:8" ht="16.5" customHeight="1"/>
    <row r="11" spans="1:8" ht="93" customHeight="1">
      <c r="A11" s="13" t="s">
        <v>6</v>
      </c>
      <c r="B11" s="13" t="s">
        <v>170</v>
      </c>
      <c r="C11" s="13" t="s">
        <v>8</v>
      </c>
      <c r="D11" s="139" t="s">
        <v>256</v>
      </c>
      <c r="E11" s="14" t="s">
        <v>257</v>
      </c>
      <c r="F11" s="15" t="s">
        <v>12</v>
      </c>
      <c r="G11" s="15" t="s">
        <v>11</v>
      </c>
      <c r="H11" s="16" t="s">
        <v>13</v>
      </c>
    </row>
    <row r="12" spans="1:8">
      <c r="A12" s="17">
        <v>1</v>
      </c>
      <c r="B12" s="17">
        <v>2</v>
      </c>
      <c r="C12" s="17">
        <v>3</v>
      </c>
      <c r="D12" s="139">
        <v>4</v>
      </c>
      <c r="E12" s="14">
        <v>5</v>
      </c>
      <c r="F12" s="18" t="s">
        <v>15</v>
      </c>
      <c r="G12" s="18" t="s">
        <v>258</v>
      </c>
      <c r="H12" s="19">
        <v>8</v>
      </c>
    </row>
    <row r="13" spans="1:8" s="143" customFormat="1" ht="34.5" customHeight="1">
      <c r="A13" s="129" t="s">
        <v>16</v>
      </c>
      <c r="B13" s="52" t="s">
        <v>259</v>
      </c>
      <c r="C13" s="129" t="s">
        <v>174</v>
      </c>
      <c r="D13" s="140">
        <v>306987</v>
      </c>
      <c r="E13" s="141">
        <v>227672</v>
      </c>
      <c r="F13" s="24">
        <f t="shared" ref="F13:F17" si="0">IF(E13=0,0,E13/D13)</f>
        <v>0.74163401056070777</v>
      </c>
      <c r="G13" s="142">
        <f>E13-D13</f>
        <v>-79315</v>
      </c>
      <c r="H13" s="220" t="s">
        <v>260</v>
      </c>
    </row>
    <row r="14" spans="1:8" s="143" customFormat="1" ht="14.25" customHeight="1">
      <c r="A14" s="129">
        <v>1</v>
      </c>
      <c r="B14" s="52" t="s">
        <v>261</v>
      </c>
      <c r="C14" s="129"/>
      <c r="D14" s="140">
        <v>166423</v>
      </c>
      <c r="E14" s="141">
        <v>112102</v>
      </c>
      <c r="F14" s="24">
        <f t="shared" si="0"/>
        <v>0.67359679851943544</v>
      </c>
      <c r="G14" s="142">
        <f t="shared" ref="G14:G77" si="1">E14-D14</f>
        <v>-54321</v>
      </c>
      <c r="H14" s="221"/>
    </row>
    <row r="15" spans="1:8">
      <c r="A15" s="144" t="s">
        <v>23</v>
      </c>
      <c r="B15" s="100" t="s">
        <v>24</v>
      </c>
      <c r="C15" s="145" t="s">
        <v>262</v>
      </c>
      <c r="D15" s="146">
        <v>23370</v>
      </c>
      <c r="E15" s="147">
        <v>22712</v>
      </c>
      <c r="F15" s="31">
        <f t="shared" si="0"/>
        <v>0.97184424475823705</v>
      </c>
      <c r="G15" s="142">
        <f t="shared" si="1"/>
        <v>-658</v>
      </c>
      <c r="H15" s="221"/>
    </row>
    <row r="16" spans="1:8" ht="12.75" customHeight="1">
      <c r="A16" s="144" t="s">
        <v>25</v>
      </c>
      <c r="B16" s="100" t="s">
        <v>26</v>
      </c>
      <c r="C16" s="145" t="s">
        <v>262</v>
      </c>
      <c r="D16" s="146">
        <v>0</v>
      </c>
      <c r="E16" s="147">
        <v>0</v>
      </c>
      <c r="F16" s="31">
        <f t="shared" si="0"/>
        <v>0</v>
      </c>
      <c r="G16" s="142">
        <f t="shared" si="1"/>
        <v>0</v>
      </c>
      <c r="H16" s="221"/>
    </row>
    <row r="17" spans="1:8">
      <c r="A17" s="144" t="s">
        <v>27</v>
      </c>
      <c r="B17" s="100" t="s">
        <v>179</v>
      </c>
      <c r="C17" s="145" t="s">
        <v>262</v>
      </c>
      <c r="D17" s="146">
        <v>527</v>
      </c>
      <c r="E17" s="147" t="s">
        <v>299</v>
      </c>
      <c r="F17" s="31">
        <f t="shared" si="0"/>
        <v>0.36053130929791272</v>
      </c>
      <c r="G17" s="142">
        <f t="shared" si="1"/>
        <v>-337</v>
      </c>
      <c r="H17" s="221"/>
    </row>
    <row r="18" spans="1:8" ht="13.5" customHeight="1">
      <c r="A18" s="144" t="s">
        <v>29</v>
      </c>
      <c r="B18" s="100" t="s">
        <v>263</v>
      </c>
      <c r="C18" s="145" t="s">
        <v>262</v>
      </c>
      <c r="D18" s="146">
        <v>0</v>
      </c>
      <c r="E18" s="147"/>
      <c r="F18" s="31"/>
      <c r="G18" s="142"/>
      <c r="H18" s="221"/>
    </row>
    <row r="19" spans="1:8" s="148" customFormat="1" ht="30">
      <c r="A19" s="144" t="s">
        <v>31</v>
      </c>
      <c r="B19" s="100" t="s">
        <v>32</v>
      </c>
      <c r="C19" s="145" t="s">
        <v>262</v>
      </c>
      <c r="D19" s="146">
        <v>142526</v>
      </c>
      <c r="E19" s="147">
        <v>89199</v>
      </c>
      <c r="F19" s="31">
        <f t="shared" ref="F19:F80" si="2">IF(E19=0,0,E19/D19)</f>
        <v>0.62584370570983539</v>
      </c>
      <c r="G19" s="142">
        <f t="shared" si="1"/>
        <v>-53327</v>
      </c>
      <c r="H19" s="221"/>
    </row>
    <row r="20" spans="1:8" s="150" customFormat="1" ht="15.75" customHeight="1">
      <c r="A20" s="144" t="s">
        <v>33</v>
      </c>
      <c r="B20" s="149" t="s">
        <v>264</v>
      </c>
      <c r="C20" s="145" t="s">
        <v>262</v>
      </c>
      <c r="D20" s="146">
        <v>98152</v>
      </c>
      <c r="E20" s="147">
        <v>71334</v>
      </c>
      <c r="F20" s="31">
        <f t="shared" si="2"/>
        <v>0.72677072296030643</v>
      </c>
      <c r="G20" s="142">
        <f t="shared" si="1"/>
        <v>-26818</v>
      </c>
      <c r="H20" s="221"/>
    </row>
    <row r="21" spans="1:8" s="150" customFormat="1" ht="15.75" customHeight="1">
      <c r="A21" s="144" t="s">
        <v>35</v>
      </c>
      <c r="B21" s="149" t="s">
        <v>265</v>
      </c>
      <c r="C21" s="145" t="s">
        <v>262</v>
      </c>
      <c r="D21" s="146">
        <v>44374</v>
      </c>
      <c r="E21" s="146">
        <v>17865</v>
      </c>
      <c r="F21" s="31">
        <f t="shared" si="2"/>
        <v>0.40260062198584756</v>
      </c>
      <c r="G21" s="142">
        <f t="shared" si="1"/>
        <v>-26509</v>
      </c>
      <c r="H21" s="221"/>
    </row>
    <row r="22" spans="1:8" s="143" customFormat="1" ht="15.75" customHeight="1">
      <c r="A22" s="129">
        <v>2</v>
      </c>
      <c r="B22" s="52" t="s">
        <v>266</v>
      </c>
      <c r="C22" s="18" t="s">
        <v>262</v>
      </c>
      <c r="D22" s="140">
        <v>90818</v>
      </c>
      <c r="E22" s="140">
        <v>69590</v>
      </c>
      <c r="F22" s="24">
        <f t="shared" si="2"/>
        <v>0.76625779030588648</v>
      </c>
      <c r="G22" s="142">
        <f t="shared" si="1"/>
        <v>-21228</v>
      </c>
      <c r="H22" s="221"/>
    </row>
    <row r="23" spans="1:8" ht="30">
      <c r="A23" s="144" t="s">
        <v>41</v>
      </c>
      <c r="B23" s="100" t="s">
        <v>42</v>
      </c>
      <c r="C23" s="145" t="s">
        <v>262</v>
      </c>
      <c r="D23" s="146">
        <v>81415</v>
      </c>
      <c r="E23" s="146">
        <v>62462</v>
      </c>
      <c r="F23" s="31">
        <f>IF(E23=0,0,E23/D23)</f>
        <v>0.76720506049253823</v>
      </c>
      <c r="G23" s="142">
        <f t="shared" si="1"/>
        <v>-18953</v>
      </c>
      <c r="H23" s="221"/>
    </row>
    <row r="24" spans="1:8" ht="27" customHeight="1">
      <c r="A24" s="144" t="s">
        <v>43</v>
      </c>
      <c r="B24" s="100" t="s">
        <v>267</v>
      </c>
      <c r="C24" s="145" t="s">
        <v>262</v>
      </c>
      <c r="D24" s="146">
        <v>9403</v>
      </c>
      <c r="E24" s="146">
        <v>5228</v>
      </c>
      <c r="F24" s="31">
        <f>IF(E24=0,0,E24/D24)</f>
        <v>0.55599276826544719</v>
      </c>
      <c r="G24" s="142">
        <f t="shared" si="1"/>
        <v>-4175</v>
      </c>
      <c r="H24" s="221"/>
    </row>
    <row r="25" spans="1:8" ht="28.5" customHeight="1">
      <c r="A25" s="144" t="s">
        <v>268</v>
      </c>
      <c r="B25" s="36" t="s">
        <v>187</v>
      </c>
      <c r="C25" s="145" t="s">
        <v>262</v>
      </c>
      <c r="D25" s="146">
        <v>0</v>
      </c>
      <c r="E25" s="146">
        <v>1849</v>
      </c>
      <c r="F25" s="31">
        <v>0</v>
      </c>
      <c r="G25" s="142">
        <f t="shared" si="1"/>
        <v>1849</v>
      </c>
      <c r="H25" s="221"/>
    </row>
    <row r="26" spans="1:8" ht="29.25" customHeight="1">
      <c r="A26" s="144" t="s">
        <v>269</v>
      </c>
      <c r="B26" s="36" t="s">
        <v>270</v>
      </c>
      <c r="C26" s="145" t="s">
        <v>262</v>
      </c>
      <c r="D26" s="151"/>
      <c r="E26" s="146" t="s">
        <v>300</v>
      </c>
      <c r="F26" s="31"/>
      <c r="G26" s="142">
        <f t="shared" si="1"/>
        <v>52</v>
      </c>
      <c r="H26" s="221"/>
    </row>
    <row r="27" spans="1:8" s="143" customFormat="1" ht="12.75" customHeight="1">
      <c r="A27" s="129">
        <v>3</v>
      </c>
      <c r="B27" s="52" t="s">
        <v>54</v>
      </c>
      <c r="C27" s="18" t="s">
        <v>262</v>
      </c>
      <c r="D27" s="140">
        <v>27824</v>
      </c>
      <c r="E27" s="140">
        <v>1846</v>
      </c>
      <c r="F27" s="24">
        <f>IF(E27=0,0,E27/D27)</f>
        <v>6.6345600920069012E-2</v>
      </c>
      <c r="G27" s="142">
        <f t="shared" si="1"/>
        <v>-25978</v>
      </c>
      <c r="H27" s="221"/>
    </row>
    <row r="28" spans="1:8" s="143" customFormat="1">
      <c r="A28" s="129">
        <v>4</v>
      </c>
      <c r="B28" s="52" t="s">
        <v>271</v>
      </c>
      <c r="C28" s="18" t="s">
        <v>262</v>
      </c>
      <c r="D28" s="140">
        <v>0</v>
      </c>
      <c r="E28" s="140" t="s">
        <v>301</v>
      </c>
      <c r="F28" s="24">
        <v>0</v>
      </c>
      <c r="G28" s="142">
        <v>0</v>
      </c>
      <c r="H28" s="221"/>
    </row>
    <row r="29" spans="1:8" ht="16.5" customHeight="1">
      <c r="A29" s="152" t="s">
        <v>57</v>
      </c>
      <c r="B29" s="153" t="s">
        <v>58</v>
      </c>
      <c r="C29" s="18" t="s">
        <v>262</v>
      </c>
      <c r="D29" s="154">
        <v>0</v>
      </c>
      <c r="E29" s="154" t="s">
        <v>302</v>
      </c>
      <c r="F29" s="44">
        <v>0</v>
      </c>
      <c r="G29" s="142">
        <v>0</v>
      </c>
      <c r="H29" s="221"/>
    </row>
    <row r="30" spans="1:8" s="143" customFormat="1" ht="15" customHeight="1">
      <c r="A30" s="129">
        <v>5</v>
      </c>
      <c r="B30" s="52" t="s">
        <v>272</v>
      </c>
      <c r="C30" s="18" t="s">
        <v>262</v>
      </c>
      <c r="D30" s="140">
        <v>21922</v>
      </c>
      <c r="E30" s="140">
        <v>38337</v>
      </c>
      <c r="F30" s="24">
        <f>IF(E30=0,0,E30/D30)</f>
        <v>1.7487911686889883</v>
      </c>
      <c r="G30" s="142">
        <f t="shared" si="1"/>
        <v>16415</v>
      </c>
      <c r="H30" s="221"/>
    </row>
    <row r="31" spans="1:8" ht="14.25" customHeight="1">
      <c r="A31" s="145" t="s">
        <v>61</v>
      </c>
      <c r="B31" s="149" t="s">
        <v>273</v>
      </c>
      <c r="C31" s="145" t="s">
        <v>262</v>
      </c>
      <c r="D31" s="146">
        <v>42</v>
      </c>
      <c r="E31" s="146" t="s">
        <v>303</v>
      </c>
      <c r="F31" s="31">
        <f>IF(E31=0,0,E31/D31)</f>
        <v>2.9285714285714284</v>
      </c>
      <c r="G31" s="142">
        <f t="shared" si="1"/>
        <v>81</v>
      </c>
      <c r="H31" s="221"/>
    </row>
    <row r="32" spans="1:8" ht="12.75" customHeight="1">
      <c r="A32" s="145" t="s">
        <v>63</v>
      </c>
      <c r="B32" s="100" t="s">
        <v>274</v>
      </c>
      <c r="C32" s="145" t="s">
        <v>262</v>
      </c>
      <c r="D32" s="146">
        <v>9482</v>
      </c>
      <c r="E32" s="146">
        <v>24877</v>
      </c>
      <c r="F32" s="31">
        <f>IF(E32=0,0,E32/D32)</f>
        <v>2.6236026154819658</v>
      </c>
      <c r="G32" s="142">
        <f t="shared" si="1"/>
        <v>15395</v>
      </c>
      <c r="H32" s="221"/>
    </row>
    <row r="33" spans="1:8">
      <c r="A33" s="145" t="s">
        <v>65</v>
      </c>
      <c r="B33" s="100" t="s">
        <v>275</v>
      </c>
      <c r="C33" s="145" t="s">
        <v>262</v>
      </c>
      <c r="D33" s="146">
        <v>0</v>
      </c>
      <c r="E33" s="146">
        <v>75</v>
      </c>
      <c r="F33" s="31">
        <v>0</v>
      </c>
      <c r="G33" s="142">
        <f t="shared" si="1"/>
        <v>75</v>
      </c>
      <c r="H33" s="221"/>
    </row>
    <row r="34" spans="1:8" ht="30">
      <c r="A34" s="145" t="s">
        <v>67</v>
      </c>
      <c r="B34" s="100" t="s">
        <v>276</v>
      </c>
      <c r="C34" s="145" t="s">
        <v>262</v>
      </c>
      <c r="D34" s="146">
        <v>8</v>
      </c>
      <c r="E34" s="155" t="s">
        <v>304</v>
      </c>
      <c r="F34" s="31">
        <f t="shared" si="2"/>
        <v>0.75</v>
      </c>
      <c r="G34" s="142">
        <f t="shared" si="1"/>
        <v>-2</v>
      </c>
      <c r="H34" s="221"/>
    </row>
    <row r="35" spans="1:8" ht="15.75" customHeight="1">
      <c r="A35" s="145" t="s">
        <v>192</v>
      </c>
      <c r="B35" s="100" t="s">
        <v>277</v>
      </c>
      <c r="C35" s="145" t="s">
        <v>262</v>
      </c>
      <c r="D35" s="146">
        <v>1770</v>
      </c>
      <c r="E35" s="146" t="s">
        <v>305</v>
      </c>
      <c r="F35" s="31">
        <f>IF(E35=0,0,E35/D35)</f>
        <v>0.37231638418079094</v>
      </c>
      <c r="G35" s="142">
        <f t="shared" si="1"/>
        <v>-1111</v>
      </c>
      <c r="H35" s="221"/>
    </row>
    <row r="36" spans="1:8" ht="43.5" customHeight="1">
      <c r="A36" s="145" t="s">
        <v>193</v>
      </c>
      <c r="B36" s="100" t="s">
        <v>278</v>
      </c>
      <c r="C36" s="145" t="s">
        <v>262</v>
      </c>
      <c r="D36" s="146">
        <v>1814</v>
      </c>
      <c r="E36" s="146">
        <v>2551</v>
      </c>
      <c r="F36" s="31">
        <f t="shared" si="2"/>
        <v>1.406284454244763</v>
      </c>
      <c r="G36" s="142">
        <f t="shared" si="1"/>
        <v>737</v>
      </c>
      <c r="H36" s="221"/>
    </row>
    <row r="37" spans="1:8">
      <c r="A37" s="145" t="s">
        <v>195</v>
      </c>
      <c r="B37" s="100" t="s">
        <v>279</v>
      </c>
      <c r="C37" s="145" t="s">
        <v>262</v>
      </c>
      <c r="D37" s="146">
        <v>305</v>
      </c>
      <c r="E37" s="146" t="s">
        <v>306</v>
      </c>
      <c r="F37" s="31">
        <f t="shared" si="2"/>
        <v>1.6491803278688524</v>
      </c>
      <c r="G37" s="142">
        <f t="shared" si="1"/>
        <v>198</v>
      </c>
      <c r="H37" s="221"/>
    </row>
    <row r="38" spans="1:8">
      <c r="A38" s="145" t="s">
        <v>197</v>
      </c>
      <c r="B38" s="100" t="s">
        <v>280</v>
      </c>
      <c r="C38" s="145" t="s">
        <v>262</v>
      </c>
      <c r="D38" s="146">
        <v>272</v>
      </c>
      <c r="E38" s="146">
        <v>4749</v>
      </c>
      <c r="F38" s="31">
        <f t="shared" si="2"/>
        <v>17.459558823529413</v>
      </c>
      <c r="G38" s="142">
        <f t="shared" si="1"/>
        <v>4477</v>
      </c>
      <c r="H38" s="221"/>
    </row>
    <row r="39" spans="1:8" ht="30" customHeight="1">
      <c r="A39" s="145" t="s">
        <v>199</v>
      </c>
      <c r="B39" s="100" t="s">
        <v>281</v>
      </c>
      <c r="C39" s="145" t="s">
        <v>262</v>
      </c>
      <c r="D39" s="146">
        <v>8229</v>
      </c>
      <c r="E39" s="146">
        <v>4794</v>
      </c>
      <c r="F39" s="31">
        <f t="shared" si="2"/>
        <v>0.58257382427998539</v>
      </c>
      <c r="G39" s="142">
        <f t="shared" si="1"/>
        <v>-3435</v>
      </c>
      <c r="H39" s="221"/>
    </row>
    <row r="40" spans="1:8" s="143" customFormat="1" ht="15" customHeight="1">
      <c r="A40" s="129" t="s">
        <v>69</v>
      </c>
      <c r="B40" s="52" t="s">
        <v>70</v>
      </c>
      <c r="C40" s="18" t="s">
        <v>262</v>
      </c>
      <c r="D40" s="140">
        <v>8012</v>
      </c>
      <c r="E40" s="140">
        <v>11449</v>
      </c>
      <c r="F40" s="24">
        <f t="shared" si="2"/>
        <v>1.4289815277084374</v>
      </c>
      <c r="G40" s="142">
        <f t="shared" si="1"/>
        <v>3437</v>
      </c>
      <c r="H40" s="221"/>
    </row>
    <row r="41" spans="1:8" s="143" customFormat="1" ht="28.5">
      <c r="A41" s="129">
        <v>6</v>
      </c>
      <c r="B41" s="52" t="s">
        <v>282</v>
      </c>
      <c r="C41" s="18" t="s">
        <v>262</v>
      </c>
      <c r="D41" s="140">
        <v>3129</v>
      </c>
      <c r="E41" s="140">
        <v>1976</v>
      </c>
      <c r="F41" s="24">
        <f t="shared" si="2"/>
        <v>0.63151166506871204</v>
      </c>
      <c r="G41" s="142">
        <f t="shared" si="1"/>
        <v>-1153</v>
      </c>
      <c r="H41" s="221"/>
    </row>
    <row r="42" spans="1:8" ht="30">
      <c r="A42" s="144" t="s">
        <v>73</v>
      </c>
      <c r="B42" s="100" t="s">
        <v>283</v>
      </c>
      <c r="C42" s="145" t="s">
        <v>262</v>
      </c>
      <c r="D42" s="146">
        <v>2980</v>
      </c>
      <c r="E42" s="147">
        <v>1068</v>
      </c>
      <c r="F42" s="31">
        <f t="shared" si="2"/>
        <v>0.35838926174496644</v>
      </c>
      <c r="G42" s="142">
        <f t="shared" si="1"/>
        <v>-1912</v>
      </c>
      <c r="H42" s="221"/>
    </row>
    <row r="43" spans="1:8" ht="30" customHeight="1">
      <c r="A43" s="144" t="s">
        <v>75</v>
      </c>
      <c r="B43" s="100" t="s">
        <v>267</v>
      </c>
      <c r="C43" s="145" t="s">
        <v>262</v>
      </c>
      <c r="D43" s="146">
        <v>149</v>
      </c>
      <c r="E43" s="147">
        <v>90</v>
      </c>
      <c r="F43" s="31">
        <f t="shared" si="2"/>
        <v>0.60402684563758391</v>
      </c>
      <c r="G43" s="142">
        <f t="shared" si="1"/>
        <v>-59</v>
      </c>
      <c r="H43" s="221"/>
    </row>
    <row r="44" spans="1:8" ht="30">
      <c r="A44" s="144" t="s">
        <v>81</v>
      </c>
      <c r="B44" s="36" t="s">
        <v>187</v>
      </c>
      <c r="C44" s="145" t="s">
        <v>262</v>
      </c>
      <c r="D44" s="146">
        <v>255</v>
      </c>
      <c r="E44" s="147" t="s">
        <v>307</v>
      </c>
      <c r="F44" s="31">
        <f t="shared" si="2"/>
        <v>0.10980392156862745</v>
      </c>
      <c r="G44" s="142">
        <f t="shared" si="1"/>
        <v>-227</v>
      </c>
      <c r="H44" s="221"/>
    </row>
    <row r="45" spans="1:8">
      <c r="A45" s="144" t="s">
        <v>83</v>
      </c>
      <c r="B45" s="100" t="s">
        <v>82</v>
      </c>
      <c r="C45" s="145" t="s">
        <v>262</v>
      </c>
      <c r="D45" s="146">
        <v>483</v>
      </c>
      <c r="E45" s="147" t="s">
        <v>308</v>
      </c>
      <c r="F45" s="31">
        <f t="shared" si="2"/>
        <v>0.53623188405797106</v>
      </c>
      <c r="G45" s="142">
        <f t="shared" si="1"/>
        <v>-224</v>
      </c>
      <c r="H45" s="221"/>
    </row>
    <row r="46" spans="1:8" s="156" customFormat="1">
      <c r="A46" s="144" t="s">
        <v>202</v>
      </c>
      <c r="B46" s="100" t="s">
        <v>84</v>
      </c>
      <c r="C46" s="145" t="s">
        <v>262</v>
      </c>
      <c r="D46" s="146">
        <v>1133</v>
      </c>
      <c r="E46" s="147" t="s">
        <v>309</v>
      </c>
      <c r="F46" s="31">
        <f t="shared" si="2"/>
        <v>0.46866725507502205</v>
      </c>
      <c r="G46" s="142">
        <f t="shared" si="1"/>
        <v>-602</v>
      </c>
      <c r="H46" s="221"/>
    </row>
    <row r="47" spans="1:8" ht="12.75" customHeight="1">
      <c r="A47" s="144" t="s">
        <v>203</v>
      </c>
      <c r="B47" s="100" t="s">
        <v>54</v>
      </c>
      <c r="C47" s="145" t="s">
        <v>262</v>
      </c>
      <c r="D47" s="146">
        <v>130</v>
      </c>
      <c r="E47" s="147" t="s">
        <v>310</v>
      </c>
      <c r="F47" s="31">
        <f t="shared" si="2"/>
        <v>9.2307692307692313E-2</v>
      </c>
      <c r="G47" s="142">
        <f t="shared" si="1"/>
        <v>-118</v>
      </c>
      <c r="H47" s="221"/>
    </row>
    <row r="48" spans="1:8" ht="12.75" customHeight="1">
      <c r="A48" s="144" t="s">
        <v>204</v>
      </c>
      <c r="B48" s="100" t="s">
        <v>275</v>
      </c>
      <c r="C48" s="145" t="s">
        <v>262</v>
      </c>
      <c r="D48" s="146">
        <v>0</v>
      </c>
      <c r="E48" s="147" t="s">
        <v>311</v>
      </c>
      <c r="F48" s="31">
        <v>0</v>
      </c>
      <c r="G48" s="142">
        <f t="shared" si="1"/>
        <v>18</v>
      </c>
      <c r="H48" s="221"/>
    </row>
    <row r="49" spans="1:8" ht="12.75" customHeight="1">
      <c r="A49" s="144" t="s">
        <v>205</v>
      </c>
      <c r="B49" s="100" t="s">
        <v>284</v>
      </c>
      <c r="C49" s="145" t="s">
        <v>262</v>
      </c>
      <c r="D49" s="146">
        <v>35</v>
      </c>
      <c r="E49" s="147" t="s">
        <v>312</v>
      </c>
      <c r="F49" s="31">
        <f t="shared" si="2"/>
        <v>0.48571428571428571</v>
      </c>
      <c r="G49" s="142">
        <f t="shared" si="1"/>
        <v>-18</v>
      </c>
      <c r="H49" s="221"/>
    </row>
    <row r="50" spans="1:8" ht="12.75" customHeight="1">
      <c r="A50" s="144" t="s">
        <v>207</v>
      </c>
      <c r="B50" s="100" t="s">
        <v>285</v>
      </c>
      <c r="C50" s="145" t="s">
        <v>262</v>
      </c>
      <c r="D50" s="146">
        <v>0</v>
      </c>
      <c r="E50" s="147">
        <v>0</v>
      </c>
      <c r="F50" s="31">
        <v>0</v>
      </c>
      <c r="G50" s="142">
        <f t="shared" si="1"/>
        <v>0</v>
      </c>
      <c r="H50" s="221"/>
    </row>
    <row r="51" spans="1:8" ht="12.75" customHeight="1">
      <c r="A51" s="144" t="s">
        <v>208</v>
      </c>
      <c r="B51" s="100" t="s">
        <v>273</v>
      </c>
      <c r="C51" s="145" t="s">
        <v>262</v>
      </c>
      <c r="D51" s="146">
        <v>0</v>
      </c>
      <c r="E51" s="147" t="s">
        <v>313</v>
      </c>
      <c r="F51" s="31">
        <v>0</v>
      </c>
      <c r="G51" s="142">
        <f t="shared" si="1"/>
        <v>13</v>
      </c>
      <c r="H51" s="221"/>
    </row>
    <row r="52" spans="1:8" ht="27.75" customHeight="1">
      <c r="A52" s="144" t="s">
        <v>209</v>
      </c>
      <c r="B52" s="100" t="s">
        <v>286</v>
      </c>
      <c r="C52" s="145" t="s">
        <v>262</v>
      </c>
      <c r="D52" s="146">
        <v>32</v>
      </c>
      <c r="E52" s="147" t="s">
        <v>314</v>
      </c>
      <c r="F52" s="31">
        <f t="shared" si="2"/>
        <v>3.125E-2</v>
      </c>
      <c r="G52" s="142">
        <f t="shared" si="1"/>
        <v>-31</v>
      </c>
      <c r="H52" s="221"/>
    </row>
    <row r="53" spans="1:8" ht="12.75" customHeight="1">
      <c r="A53" s="157" t="s">
        <v>211</v>
      </c>
      <c r="B53" s="158" t="s">
        <v>287</v>
      </c>
      <c r="C53" s="159" t="s">
        <v>262</v>
      </c>
      <c r="D53" s="146">
        <v>37</v>
      </c>
      <c r="E53" s="160" t="s">
        <v>315</v>
      </c>
      <c r="F53" s="31">
        <f t="shared" si="2"/>
        <v>5.4054054054054057E-2</v>
      </c>
      <c r="G53" s="142">
        <f t="shared" si="1"/>
        <v>-35</v>
      </c>
      <c r="H53" s="221"/>
    </row>
    <row r="54" spans="1:8">
      <c r="A54" s="144" t="s">
        <v>213</v>
      </c>
      <c r="B54" s="100" t="s">
        <v>274</v>
      </c>
      <c r="C54" s="145" t="s">
        <v>262</v>
      </c>
      <c r="D54" s="146">
        <v>0</v>
      </c>
      <c r="E54" s="146">
        <v>0</v>
      </c>
      <c r="F54" s="31">
        <f t="shared" si="2"/>
        <v>0</v>
      </c>
      <c r="G54" s="142">
        <f t="shared" si="1"/>
        <v>0</v>
      </c>
      <c r="H54" s="221"/>
    </row>
    <row r="55" spans="1:8" ht="30" customHeight="1">
      <c r="A55" s="144" t="s">
        <v>214</v>
      </c>
      <c r="B55" s="100" t="s">
        <v>276</v>
      </c>
      <c r="C55" s="145" t="s">
        <v>262</v>
      </c>
      <c r="D55" s="146">
        <v>43</v>
      </c>
      <c r="E55" s="147" t="s">
        <v>316</v>
      </c>
      <c r="F55" s="31">
        <f t="shared" si="2"/>
        <v>0.23255813953488372</v>
      </c>
      <c r="G55" s="142">
        <f t="shared" si="1"/>
        <v>-33</v>
      </c>
      <c r="H55" s="221"/>
    </row>
    <row r="56" spans="1:8" ht="12.75" customHeight="1">
      <c r="A56" s="144" t="s">
        <v>215</v>
      </c>
      <c r="B56" s="100" t="s">
        <v>277</v>
      </c>
      <c r="C56" s="145" t="s">
        <v>262</v>
      </c>
      <c r="D56" s="146">
        <v>2</v>
      </c>
      <c r="E56" s="147">
        <v>0</v>
      </c>
      <c r="F56" s="31">
        <f t="shared" si="2"/>
        <v>0</v>
      </c>
      <c r="G56" s="142">
        <f t="shared" si="1"/>
        <v>-2</v>
      </c>
      <c r="H56" s="221"/>
    </row>
    <row r="57" spans="1:8" ht="14.25" customHeight="1">
      <c r="A57" s="144" t="s">
        <v>216</v>
      </c>
      <c r="B57" s="100" t="s">
        <v>288</v>
      </c>
      <c r="C57" s="145" t="s">
        <v>262</v>
      </c>
      <c r="D57" s="146">
        <v>310</v>
      </c>
      <c r="E57" s="147" t="s">
        <v>317</v>
      </c>
      <c r="F57" s="31">
        <f t="shared" si="2"/>
        <v>0.44516129032258067</v>
      </c>
      <c r="G57" s="142">
        <f t="shared" si="1"/>
        <v>-172</v>
      </c>
      <c r="H57" s="221"/>
    </row>
    <row r="58" spans="1:8" ht="12.75" customHeight="1">
      <c r="A58" s="144" t="s">
        <v>218</v>
      </c>
      <c r="B58" s="100" t="s">
        <v>289</v>
      </c>
      <c r="C58" s="145" t="s">
        <v>262</v>
      </c>
      <c r="D58" s="146">
        <v>21</v>
      </c>
      <c r="E58" s="147" t="s">
        <v>318</v>
      </c>
      <c r="F58" s="31">
        <f t="shared" si="2"/>
        <v>0.52380952380952384</v>
      </c>
      <c r="G58" s="142">
        <f t="shared" si="1"/>
        <v>-10</v>
      </c>
      <c r="H58" s="221"/>
    </row>
    <row r="59" spans="1:8" ht="12.75" customHeight="1">
      <c r="A59" s="144" t="s">
        <v>220</v>
      </c>
      <c r="B59" s="100" t="s">
        <v>290</v>
      </c>
      <c r="C59" s="145" t="s">
        <v>262</v>
      </c>
      <c r="D59" s="146">
        <v>0</v>
      </c>
      <c r="E59" s="147">
        <v>0</v>
      </c>
      <c r="F59" s="31">
        <f t="shared" si="2"/>
        <v>0</v>
      </c>
      <c r="G59" s="142">
        <f t="shared" si="1"/>
        <v>0</v>
      </c>
      <c r="H59" s="221"/>
    </row>
    <row r="60" spans="1:8" ht="38.25" customHeight="1">
      <c r="A60" s="144" t="s">
        <v>221</v>
      </c>
      <c r="B60" s="100" t="s">
        <v>291</v>
      </c>
      <c r="C60" s="145" t="s">
        <v>262</v>
      </c>
      <c r="D60" s="146">
        <v>255</v>
      </c>
      <c r="E60" s="147" t="s">
        <v>319</v>
      </c>
      <c r="F60" s="31">
        <f t="shared" si="2"/>
        <v>0.59215686274509804</v>
      </c>
      <c r="G60" s="142">
        <f t="shared" si="1"/>
        <v>-104</v>
      </c>
      <c r="H60" s="221"/>
    </row>
    <row r="61" spans="1:8" ht="12.75" customHeight="1">
      <c r="A61" s="144" t="s">
        <v>222</v>
      </c>
      <c r="B61" s="100" t="s">
        <v>280</v>
      </c>
      <c r="C61" s="145" t="s">
        <v>262</v>
      </c>
      <c r="D61" s="146">
        <v>101</v>
      </c>
      <c r="E61" s="147" t="s">
        <v>320</v>
      </c>
      <c r="F61" s="31">
        <f t="shared" si="2"/>
        <v>0.80198019801980203</v>
      </c>
      <c r="G61" s="142">
        <f t="shared" si="1"/>
        <v>-20</v>
      </c>
      <c r="H61" s="221"/>
    </row>
    <row r="62" spans="1:8" ht="12.75" customHeight="1">
      <c r="A62" s="144" t="s">
        <v>223</v>
      </c>
      <c r="B62" s="100" t="s">
        <v>292</v>
      </c>
      <c r="C62" s="145" t="s">
        <v>262</v>
      </c>
      <c r="D62" s="146">
        <v>57</v>
      </c>
      <c r="E62" s="147" t="s">
        <v>321</v>
      </c>
      <c r="F62" s="31">
        <f t="shared" si="2"/>
        <v>0.36842105263157893</v>
      </c>
      <c r="G62" s="142">
        <f t="shared" si="1"/>
        <v>-36</v>
      </c>
      <c r="H62" s="221"/>
    </row>
    <row r="63" spans="1:8" ht="15.75" customHeight="1">
      <c r="A63" s="144" t="s">
        <v>224</v>
      </c>
      <c r="B63" s="100" t="s">
        <v>293</v>
      </c>
      <c r="C63" s="145" t="s">
        <v>262</v>
      </c>
      <c r="D63" s="146">
        <v>110</v>
      </c>
      <c r="E63" s="147" t="s">
        <v>322</v>
      </c>
      <c r="F63" s="31">
        <f t="shared" si="2"/>
        <v>0.5</v>
      </c>
      <c r="G63" s="142">
        <f t="shared" si="1"/>
        <v>-55</v>
      </c>
      <c r="H63" s="221"/>
    </row>
    <row r="64" spans="1:8" s="143" customFormat="1" ht="15" customHeight="1">
      <c r="A64" s="129">
        <v>7</v>
      </c>
      <c r="B64" s="52" t="s">
        <v>294</v>
      </c>
      <c r="C64" s="18" t="s">
        <v>262</v>
      </c>
      <c r="D64" s="140">
        <v>4883</v>
      </c>
      <c r="E64" s="141">
        <v>9473</v>
      </c>
      <c r="F64" s="44">
        <f t="shared" si="2"/>
        <v>1.9399959041572803</v>
      </c>
      <c r="G64" s="142">
        <f t="shared" si="1"/>
        <v>4590</v>
      </c>
      <c r="H64" s="221"/>
    </row>
    <row r="65" spans="1:8" s="143" customFormat="1" ht="15" customHeight="1">
      <c r="A65" s="145" t="s">
        <v>295</v>
      </c>
      <c r="B65" s="100" t="s">
        <v>296</v>
      </c>
      <c r="C65" s="145"/>
      <c r="D65" s="146">
        <v>207</v>
      </c>
      <c r="E65" s="161">
        <v>0</v>
      </c>
      <c r="F65" s="44">
        <f t="shared" si="2"/>
        <v>0</v>
      </c>
      <c r="G65" s="142">
        <f t="shared" si="1"/>
        <v>-207</v>
      </c>
      <c r="H65" s="221"/>
    </row>
    <row r="66" spans="1:8">
      <c r="A66" s="145" t="s">
        <v>122</v>
      </c>
      <c r="B66" s="100" t="s">
        <v>297</v>
      </c>
      <c r="C66" s="145" t="s">
        <v>262</v>
      </c>
      <c r="D66" s="146">
        <v>4676</v>
      </c>
      <c r="E66" s="147">
        <v>9473</v>
      </c>
      <c r="F66" s="31">
        <f t="shared" si="2"/>
        <v>2.0258768177929856</v>
      </c>
      <c r="G66" s="142">
        <f t="shared" si="1"/>
        <v>4797</v>
      </c>
      <c r="H66" s="221"/>
    </row>
    <row r="67" spans="1:8" s="143" customFormat="1" ht="15" customHeight="1">
      <c r="A67" s="129">
        <v>8</v>
      </c>
      <c r="B67" s="52" t="s">
        <v>142</v>
      </c>
      <c r="C67" s="18" t="s">
        <v>262</v>
      </c>
      <c r="D67" s="140">
        <v>0</v>
      </c>
      <c r="E67" s="141">
        <v>0</v>
      </c>
      <c r="F67" s="24">
        <f t="shared" si="2"/>
        <v>0</v>
      </c>
      <c r="G67" s="142">
        <f t="shared" si="1"/>
        <v>0</v>
      </c>
      <c r="H67" s="221"/>
    </row>
    <row r="68" spans="1:8" s="143" customFormat="1" ht="19.5" customHeight="1">
      <c r="A68" s="129" t="s">
        <v>143</v>
      </c>
      <c r="B68" s="52" t="s">
        <v>144</v>
      </c>
      <c r="C68" s="18" t="s">
        <v>262</v>
      </c>
      <c r="D68" s="140">
        <v>314999</v>
      </c>
      <c r="E68" s="141">
        <v>239121</v>
      </c>
      <c r="F68" s="24">
        <f t="shared" si="2"/>
        <v>0.75911669560855743</v>
      </c>
      <c r="G68" s="142">
        <f t="shared" si="1"/>
        <v>-75878</v>
      </c>
      <c r="H68" s="221"/>
    </row>
    <row r="69" spans="1:8" s="143" customFormat="1">
      <c r="A69" s="129" t="s">
        <v>145</v>
      </c>
      <c r="B69" s="52" t="s">
        <v>146</v>
      </c>
      <c r="C69" s="18" t="s">
        <v>262</v>
      </c>
      <c r="D69" s="140">
        <v>2965</v>
      </c>
      <c r="E69" s="141">
        <v>-165687</v>
      </c>
      <c r="F69" s="24">
        <f>E69/D69</f>
        <v>-55.880944350758853</v>
      </c>
      <c r="G69" s="142">
        <f t="shared" si="1"/>
        <v>-168652</v>
      </c>
      <c r="H69" s="221"/>
    </row>
    <row r="70" spans="1:8" ht="28.5">
      <c r="A70" s="129" t="s">
        <v>147</v>
      </c>
      <c r="B70" s="52" t="s">
        <v>298</v>
      </c>
      <c r="C70" s="129" t="s">
        <v>262</v>
      </c>
      <c r="D70" s="140">
        <v>21061</v>
      </c>
      <c r="E70" s="141">
        <v>14428</v>
      </c>
      <c r="F70" s="24">
        <f t="shared" si="2"/>
        <v>0.68505768956839652</v>
      </c>
      <c r="G70" s="142">
        <f t="shared" si="1"/>
        <v>-6633</v>
      </c>
      <c r="H70" s="221"/>
    </row>
    <row r="71" spans="1:8" s="143" customFormat="1" ht="15" customHeight="1">
      <c r="A71" s="129" t="s">
        <v>149</v>
      </c>
      <c r="B71" s="52" t="s">
        <v>150</v>
      </c>
      <c r="C71" s="129" t="s">
        <v>262</v>
      </c>
      <c r="D71" s="140">
        <v>317963</v>
      </c>
      <c r="E71" s="141">
        <v>73434</v>
      </c>
      <c r="F71" s="24">
        <f>IF(E71=0,0,E71/D71)</f>
        <v>0.23095140000566103</v>
      </c>
      <c r="G71" s="142">
        <f t="shared" si="1"/>
        <v>-244529</v>
      </c>
      <c r="H71" s="221"/>
    </row>
    <row r="72" spans="1:8" s="143" customFormat="1" ht="15" customHeight="1">
      <c r="A72" s="162"/>
      <c r="B72" s="100" t="s">
        <v>231</v>
      </c>
      <c r="C72" s="145" t="s">
        <v>262</v>
      </c>
      <c r="D72" s="146">
        <v>89275</v>
      </c>
      <c r="E72" s="147">
        <v>27104</v>
      </c>
      <c r="F72" s="31">
        <f t="shared" ref="F72:F74" si="3">IF(E72=0,0,E72/D72)</f>
        <v>0.30360123214785772</v>
      </c>
      <c r="G72" s="142">
        <f t="shared" si="1"/>
        <v>-62171</v>
      </c>
      <c r="H72" s="221"/>
    </row>
    <row r="73" spans="1:8" s="143" customFormat="1" ht="15" customHeight="1">
      <c r="A73" s="162"/>
      <c r="B73" s="100" t="s">
        <v>232</v>
      </c>
      <c r="C73" s="145" t="s">
        <v>262</v>
      </c>
      <c r="D73" s="146">
        <v>180295</v>
      </c>
      <c r="E73" s="147">
        <v>32226</v>
      </c>
      <c r="F73" s="31">
        <f t="shared" si="3"/>
        <v>0.1787403976815774</v>
      </c>
      <c r="G73" s="142">
        <f t="shared" si="1"/>
        <v>-148069</v>
      </c>
      <c r="H73" s="221"/>
    </row>
    <row r="74" spans="1:8" s="143" customFormat="1" ht="15" customHeight="1">
      <c r="A74" s="162"/>
      <c r="B74" s="100" t="s">
        <v>233</v>
      </c>
      <c r="C74" s="145" t="s">
        <v>262</v>
      </c>
      <c r="D74" s="146">
        <v>48393</v>
      </c>
      <c r="E74" s="147">
        <v>14104</v>
      </c>
      <c r="F74" s="31">
        <f t="shared" si="3"/>
        <v>0.29144711011923213</v>
      </c>
      <c r="G74" s="142">
        <f t="shared" si="1"/>
        <v>-34289</v>
      </c>
      <c r="H74" s="221"/>
    </row>
    <row r="75" spans="1:8" s="164" customFormat="1" ht="14.25" customHeight="1">
      <c r="A75" s="163" t="s">
        <v>155</v>
      </c>
      <c r="B75" s="52" t="s">
        <v>156</v>
      </c>
      <c r="C75" s="129" t="s">
        <v>234</v>
      </c>
      <c r="D75" s="140">
        <v>4537</v>
      </c>
      <c r="E75" s="141">
        <v>1266</v>
      </c>
      <c r="F75" s="24">
        <f t="shared" si="2"/>
        <v>0.27903901256336788</v>
      </c>
      <c r="G75" s="142">
        <f t="shared" si="1"/>
        <v>-3271</v>
      </c>
      <c r="H75" s="221"/>
    </row>
    <row r="76" spans="1:8" s="164" customFormat="1" ht="14.25" customHeight="1">
      <c r="A76" s="162"/>
      <c r="B76" s="100" t="s">
        <v>231</v>
      </c>
      <c r="C76" s="145" t="s">
        <v>262</v>
      </c>
      <c r="D76" s="146">
        <v>2554</v>
      </c>
      <c r="E76" s="147">
        <v>788.36800000000005</v>
      </c>
      <c r="F76" s="31">
        <f t="shared" si="2"/>
        <v>0.30867971808927175</v>
      </c>
      <c r="G76" s="142">
        <f t="shared" si="1"/>
        <v>-1765.6320000000001</v>
      </c>
      <c r="H76" s="221"/>
    </row>
    <row r="77" spans="1:8" s="164" customFormat="1" ht="14.25" customHeight="1">
      <c r="A77" s="162"/>
      <c r="B77" s="100" t="s">
        <v>232</v>
      </c>
      <c r="C77" s="145" t="s">
        <v>262</v>
      </c>
      <c r="D77" s="146">
        <v>1591</v>
      </c>
      <c r="E77" s="147">
        <v>362.85700000000003</v>
      </c>
      <c r="F77" s="31">
        <f t="shared" si="2"/>
        <v>0.22806851037083598</v>
      </c>
      <c r="G77" s="142">
        <f t="shared" si="1"/>
        <v>-1228.143</v>
      </c>
      <c r="H77" s="221"/>
    </row>
    <row r="78" spans="1:8" s="164" customFormat="1" ht="14.25" customHeight="1">
      <c r="A78" s="162"/>
      <c r="B78" s="100" t="s">
        <v>233</v>
      </c>
      <c r="C78" s="145" t="s">
        <v>262</v>
      </c>
      <c r="D78" s="146">
        <v>391</v>
      </c>
      <c r="E78" s="147">
        <v>115.44</v>
      </c>
      <c r="F78" s="31">
        <f t="shared" si="2"/>
        <v>0.29524296675191813</v>
      </c>
      <c r="G78" s="142">
        <f t="shared" ref="G78:G84" si="4">E78-D78</f>
        <v>-275.56</v>
      </c>
      <c r="H78" s="221"/>
    </row>
    <row r="79" spans="1:8" ht="14.25" customHeight="1">
      <c r="A79" s="223" t="s">
        <v>159</v>
      </c>
      <c r="B79" s="225" t="s">
        <v>160</v>
      </c>
      <c r="C79" s="129" t="s">
        <v>161</v>
      </c>
      <c r="D79" s="165">
        <v>0</v>
      </c>
      <c r="E79" s="166">
        <v>0</v>
      </c>
      <c r="F79" s="24">
        <f t="shared" si="2"/>
        <v>0</v>
      </c>
      <c r="G79" s="142">
        <f t="shared" si="4"/>
        <v>0</v>
      </c>
      <c r="H79" s="221"/>
    </row>
    <row r="80" spans="1:8" ht="17.25" customHeight="1">
      <c r="A80" s="224"/>
      <c r="B80" s="225"/>
      <c r="C80" s="129" t="s">
        <v>162</v>
      </c>
      <c r="D80" s="140">
        <v>0</v>
      </c>
      <c r="E80" s="141">
        <v>0</v>
      </c>
      <c r="F80" s="24">
        <f t="shared" si="2"/>
        <v>0</v>
      </c>
      <c r="G80" s="142">
        <f t="shared" si="4"/>
        <v>0</v>
      </c>
      <c r="H80" s="221"/>
    </row>
    <row r="81" spans="1:8" s="143" customFormat="1" ht="28.5" customHeight="1">
      <c r="A81" s="129" t="s">
        <v>163</v>
      </c>
      <c r="B81" s="52" t="s">
        <v>164</v>
      </c>
      <c r="C81" s="91" t="s">
        <v>239</v>
      </c>
      <c r="D81" s="167">
        <v>70.082212916023806</v>
      </c>
      <c r="E81" s="168">
        <v>188.88</v>
      </c>
      <c r="F81" s="24">
        <f>IF(E81=0,0,E81/D81)</f>
        <v>2.6951203756411908</v>
      </c>
      <c r="G81" s="142">
        <f t="shared" si="4"/>
        <v>118.79778708397619</v>
      </c>
      <c r="H81" s="221"/>
    </row>
    <row r="82" spans="1:8" s="143" customFormat="1">
      <c r="A82" s="169"/>
      <c r="B82" s="100" t="s">
        <v>231</v>
      </c>
      <c r="C82" s="145" t="s">
        <v>262</v>
      </c>
      <c r="D82" s="170">
        <v>34.950000000000003</v>
      </c>
      <c r="E82" s="171">
        <v>112.00249680330374</v>
      </c>
      <c r="F82" s="172">
        <f t="shared" ref="F82:F84" si="5">IF(E82=0,0,E82/D82)</f>
        <v>3.2046494078198493</v>
      </c>
      <c r="G82" s="142">
        <f t="shared" si="4"/>
        <v>77.05249680330374</v>
      </c>
      <c r="H82" s="221"/>
    </row>
    <row r="83" spans="1:8" s="143" customFormat="1">
      <c r="A83" s="169"/>
      <c r="B83" s="100" t="s">
        <v>232</v>
      </c>
      <c r="C83" s="145" t="s">
        <v>262</v>
      </c>
      <c r="D83" s="170">
        <v>113.32</v>
      </c>
      <c r="E83" s="171">
        <v>289.08150749635871</v>
      </c>
      <c r="F83" s="172">
        <f t="shared" si="5"/>
        <v>2.5510193037094839</v>
      </c>
      <c r="G83" s="142">
        <f t="shared" si="4"/>
        <v>175.76150749635872</v>
      </c>
      <c r="H83" s="221"/>
    </row>
    <row r="84" spans="1:8" s="143" customFormat="1">
      <c r="A84" s="169"/>
      <c r="B84" s="100" t="s">
        <v>233</v>
      </c>
      <c r="C84" s="145" t="s">
        <v>262</v>
      </c>
      <c r="D84" s="170">
        <v>123.77</v>
      </c>
      <c r="E84" s="171">
        <v>399.36039389407347</v>
      </c>
      <c r="F84" s="112">
        <f t="shared" si="5"/>
        <v>3.226633222057635</v>
      </c>
      <c r="G84" s="173">
        <f t="shared" si="4"/>
        <v>275.59039389407349</v>
      </c>
      <c r="H84" s="222"/>
    </row>
    <row r="85" spans="1:8">
      <c r="A85" s="74"/>
      <c r="B85" s="74"/>
      <c r="C85" s="75"/>
      <c r="D85" s="74"/>
      <c r="E85" s="76"/>
      <c r="F85" s="75"/>
      <c r="G85" s="75"/>
    </row>
  </sheetData>
  <mergeCells count="8">
    <mergeCell ref="H13:H84"/>
    <mergeCell ref="A79:A80"/>
    <mergeCell ref="B79:B80"/>
    <mergeCell ref="F3:H3"/>
    <mergeCell ref="F4:H4"/>
    <mergeCell ref="A7:H7"/>
    <mergeCell ref="A8:H8"/>
    <mergeCell ref="A9:H9"/>
  </mergeCells>
  <printOptions horizontalCentered="1"/>
  <pageMargins left="0.39370078740157483" right="0.15748031496062992" top="0.15748031496062992" bottom="0.39370078740157483" header="0.31496062992125984" footer="0.31496062992125984"/>
  <pageSetup paperSize="9" scale="7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H69"/>
  <sheetViews>
    <sheetView topLeftCell="A40" zoomScaleNormal="100" zoomScaleSheetLayoutView="100" workbookViewId="0">
      <selection activeCell="E71" sqref="E71"/>
    </sheetView>
  </sheetViews>
  <sheetFormatPr defaultColWidth="9.140625" defaultRowHeight="15"/>
  <cols>
    <col min="1" max="1" width="8.5703125" style="74" customWidth="1"/>
    <col min="2" max="2" width="44.42578125" style="74" customWidth="1"/>
    <col min="3" max="3" width="12.28515625" style="75" customWidth="1"/>
    <col min="4" max="4" width="16.85546875" style="74" customWidth="1"/>
    <col min="5" max="5" width="16" style="76" customWidth="1"/>
    <col min="6" max="7" width="12.28515625" style="75" customWidth="1"/>
    <col min="8" max="8" width="17.5703125" style="175" customWidth="1"/>
    <col min="9" max="16384" width="9.140625" style="175"/>
  </cols>
  <sheetData>
    <row r="1" spans="1:8" ht="15" customHeight="1">
      <c r="D1" s="174"/>
      <c r="E1" s="219" t="s">
        <v>323</v>
      </c>
      <c r="F1" s="219"/>
      <c r="G1" s="219"/>
      <c r="H1" s="219"/>
    </row>
    <row r="2" spans="1:8" ht="15.75" customHeight="1">
      <c r="B2" s="176"/>
      <c r="D2" s="174"/>
      <c r="E2" s="219" t="s">
        <v>1</v>
      </c>
      <c r="F2" s="219"/>
      <c r="G2" s="219"/>
      <c r="H2" s="219"/>
    </row>
    <row r="3" spans="1:8" ht="15.75">
      <c r="D3" s="174"/>
      <c r="E3" s="219" t="s">
        <v>2</v>
      </c>
      <c r="F3" s="219"/>
      <c r="G3" s="219"/>
      <c r="H3" s="219"/>
    </row>
    <row r="4" spans="1:8" ht="24.75" customHeight="1">
      <c r="D4" s="174"/>
      <c r="E4" s="136"/>
      <c r="F4" s="136"/>
      <c r="G4" s="136"/>
      <c r="H4" s="136"/>
    </row>
    <row r="5" spans="1:8" ht="38.25" customHeight="1">
      <c r="A5" s="226" t="s">
        <v>324</v>
      </c>
      <c r="B5" s="226"/>
      <c r="C5" s="226"/>
      <c r="D5" s="226"/>
      <c r="E5" s="226"/>
      <c r="F5" s="226"/>
      <c r="G5" s="177"/>
      <c r="H5" s="178"/>
    </row>
    <row r="6" spans="1:8" ht="15" customHeight="1">
      <c r="A6" s="227" t="s">
        <v>325</v>
      </c>
      <c r="B6" s="227"/>
      <c r="C6" s="227"/>
      <c r="D6" s="227"/>
      <c r="E6" s="227"/>
      <c r="F6" s="227"/>
      <c r="G6" s="179"/>
      <c r="H6" s="180"/>
    </row>
    <row r="7" spans="1:8">
      <c r="A7" s="179"/>
      <c r="B7" s="179"/>
      <c r="C7" s="179"/>
      <c r="D7" s="179"/>
      <c r="E7" s="179"/>
    </row>
    <row r="8" spans="1:8" s="135" customFormat="1" ht="113.25" customHeight="1">
      <c r="A8" s="17" t="s">
        <v>6</v>
      </c>
      <c r="B8" s="17" t="s">
        <v>170</v>
      </c>
      <c r="C8" s="17" t="s">
        <v>8</v>
      </c>
      <c r="D8" s="14" t="s">
        <v>326</v>
      </c>
      <c r="E8" s="14" t="s">
        <v>172</v>
      </c>
      <c r="F8" s="19" t="s">
        <v>12</v>
      </c>
      <c r="G8" s="15" t="s">
        <v>11</v>
      </c>
      <c r="H8" s="19" t="s">
        <v>13</v>
      </c>
    </row>
    <row r="9" spans="1:8" s="135" customFormat="1">
      <c r="A9" s="17">
        <v>1</v>
      </c>
      <c r="B9" s="17">
        <v>2</v>
      </c>
      <c r="C9" s="17">
        <v>3</v>
      </c>
      <c r="D9" s="14">
        <v>4</v>
      </c>
      <c r="E9" s="14">
        <v>5</v>
      </c>
      <c r="F9" s="14" t="s">
        <v>327</v>
      </c>
      <c r="G9" s="18" t="s">
        <v>258</v>
      </c>
      <c r="H9" s="14" t="s">
        <v>328</v>
      </c>
    </row>
    <row r="10" spans="1:8" s="181" customFormat="1" ht="30" customHeight="1">
      <c r="A10" s="129" t="s">
        <v>16</v>
      </c>
      <c r="B10" s="52" t="s">
        <v>259</v>
      </c>
      <c r="C10" s="129" t="s">
        <v>174</v>
      </c>
      <c r="D10" s="141">
        <v>401735</v>
      </c>
      <c r="E10" s="141">
        <v>336262</v>
      </c>
      <c r="F10" s="24">
        <f>IF(E10=0,0,E10/D10)</f>
        <v>0.83702440663621547</v>
      </c>
      <c r="G10" s="94">
        <f>E10-D10</f>
        <v>-65473</v>
      </c>
      <c r="H10" s="228" t="s">
        <v>329</v>
      </c>
    </row>
    <row r="11" spans="1:8" s="181" customFormat="1">
      <c r="A11" s="129">
        <v>1</v>
      </c>
      <c r="B11" s="52" t="s">
        <v>261</v>
      </c>
      <c r="C11" s="18" t="s">
        <v>262</v>
      </c>
      <c r="D11" s="141">
        <v>390347</v>
      </c>
      <c r="E11" s="141">
        <v>326883</v>
      </c>
      <c r="F11" s="24">
        <f t="shared" ref="F11:F69" si="0">IF(E11=0,0,E11/D11)</f>
        <v>0.83741645254094432</v>
      </c>
      <c r="G11" s="94">
        <f>E11-D11</f>
        <v>-63464</v>
      </c>
      <c r="H11" s="228"/>
    </row>
    <row r="12" spans="1:8">
      <c r="A12" s="144" t="s">
        <v>23</v>
      </c>
      <c r="B12" s="100" t="s">
        <v>330</v>
      </c>
      <c r="C12" s="145" t="s">
        <v>262</v>
      </c>
      <c r="D12" s="147"/>
      <c r="E12" s="147"/>
      <c r="F12" s="31"/>
      <c r="G12" s="31"/>
      <c r="H12" s="228"/>
    </row>
    <row r="13" spans="1:8">
      <c r="A13" s="144" t="s">
        <v>25</v>
      </c>
      <c r="B13" s="100" t="s">
        <v>331</v>
      </c>
      <c r="C13" s="145" t="s">
        <v>262</v>
      </c>
      <c r="D13" s="147"/>
      <c r="E13" s="146"/>
      <c r="F13" s="31"/>
      <c r="G13" s="31"/>
      <c r="H13" s="228"/>
    </row>
    <row r="14" spans="1:8">
      <c r="A14" s="144" t="s">
        <v>27</v>
      </c>
      <c r="B14" s="100" t="s">
        <v>332</v>
      </c>
      <c r="C14" s="145" t="s">
        <v>262</v>
      </c>
      <c r="D14" s="147"/>
      <c r="E14" s="146"/>
      <c r="F14" s="31"/>
      <c r="G14" s="31"/>
      <c r="H14" s="228"/>
    </row>
    <row r="15" spans="1:8">
      <c r="A15" s="144" t="s">
        <v>29</v>
      </c>
      <c r="B15" s="100" t="s">
        <v>263</v>
      </c>
      <c r="C15" s="145" t="s">
        <v>262</v>
      </c>
      <c r="D15" s="147"/>
      <c r="E15" s="146"/>
      <c r="F15" s="31"/>
      <c r="G15" s="31"/>
      <c r="H15" s="228"/>
    </row>
    <row r="16" spans="1:8" s="183" customFormat="1" ht="12.75" customHeight="1">
      <c r="A16" s="144" t="s">
        <v>31</v>
      </c>
      <c r="B16" s="100" t="s">
        <v>32</v>
      </c>
      <c r="C16" s="145" t="s">
        <v>262</v>
      </c>
      <c r="D16" s="161">
        <v>390347</v>
      </c>
      <c r="E16" s="182">
        <v>326883</v>
      </c>
      <c r="F16" s="104">
        <f t="shared" si="0"/>
        <v>0.83741645254094432</v>
      </c>
      <c r="G16" s="94">
        <f>E16-D16</f>
        <v>-63464</v>
      </c>
      <c r="H16" s="228"/>
    </row>
    <row r="17" spans="1:8" s="184" customFormat="1">
      <c r="A17" s="144" t="s">
        <v>33</v>
      </c>
      <c r="B17" s="100" t="s">
        <v>333</v>
      </c>
      <c r="C17" s="145" t="s">
        <v>262</v>
      </c>
      <c r="D17" s="147">
        <v>0</v>
      </c>
      <c r="E17" s="146"/>
      <c r="F17" s="31"/>
      <c r="G17" s="31"/>
      <c r="H17" s="228"/>
    </row>
    <row r="18" spans="1:8" s="184" customFormat="1">
      <c r="A18" s="144" t="s">
        <v>35</v>
      </c>
      <c r="B18" s="100" t="s">
        <v>334</v>
      </c>
      <c r="C18" s="145" t="s">
        <v>262</v>
      </c>
      <c r="D18" s="147">
        <v>390347</v>
      </c>
      <c r="E18" s="146">
        <v>326883</v>
      </c>
      <c r="F18" s="31">
        <f t="shared" si="0"/>
        <v>0.83741645254094432</v>
      </c>
      <c r="G18" s="94">
        <f>E18-D18</f>
        <v>-63464</v>
      </c>
      <c r="H18" s="228"/>
    </row>
    <row r="19" spans="1:8" s="181" customFormat="1" ht="17.25" customHeight="1">
      <c r="A19" s="129">
        <v>2</v>
      </c>
      <c r="B19" s="52" t="s">
        <v>40</v>
      </c>
      <c r="C19" s="18" t="s">
        <v>262</v>
      </c>
      <c r="D19" s="141"/>
      <c r="E19" s="140"/>
      <c r="F19" s="24"/>
      <c r="G19" s="24"/>
      <c r="H19" s="228"/>
    </row>
    <row r="20" spans="1:8" ht="15.75" customHeight="1">
      <c r="A20" s="185" t="s">
        <v>41</v>
      </c>
      <c r="B20" s="186" t="s">
        <v>181</v>
      </c>
      <c r="C20" s="187" t="s">
        <v>262</v>
      </c>
      <c r="D20" s="188"/>
      <c r="E20" s="189"/>
      <c r="F20" s="190"/>
      <c r="G20" s="190"/>
      <c r="H20" s="228"/>
    </row>
    <row r="21" spans="1:8" ht="15" customHeight="1">
      <c r="A21" s="185" t="s">
        <v>43</v>
      </c>
      <c r="B21" s="186" t="s">
        <v>335</v>
      </c>
      <c r="C21" s="187" t="s">
        <v>262</v>
      </c>
      <c r="D21" s="188"/>
      <c r="E21" s="189"/>
      <c r="F21" s="190"/>
      <c r="G21" s="190"/>
      <c r="H21" s="228"/>
    </row>
    <row r="22" spans="1:8" s="181" customFormat="1" ht="14.25" customHeight="1">
      <c r="A22" s="129">
        <v>3</v>
      </c>
      <c r="B22" s="52" t="s">
        <v>54</v>
      </c>
      <c r="C22" s="18" t="s">
        <v>262</v>
      </c>
      <c r="D22" s="141"/>
      <c r="E22" s="140"/>
      <c r="F22" s="24"/>
      <c r="G22" s="24"/>
      <c r="H22" s="228"/>
    </row>
    <row r="23" spans="1:8" s="181" customFormat="1" ht="18" customHeight="1">
      <c r="A23" s="129">
        <v>4</v>
      </c>
      <c r="B23" s="52" t="s">
        <v>271</v>
      </c>
      <c r="C23" s="18" t="s">
        <v>262</v>
      </c>
      <c r="D23" s="141"/>
      <c r="E23" s="140"/>
      <c r="F23" s="24"/>
      <c r="G23" s="24"/>
      <c r="H23" s="228"/>
    </row>
    <row r="24" spans="1:8" ht="30">
      <c r="A24" s="144" t="s">
        <v>57</v>
      </c>
      <c r="B24" s="100" t="s">
        <v>336</v>
      </c>
      <c r="C24" s="145" t="s">
        <v>262</v>
      </c>
      <c r="D24" s="147"/>
      <c r="E24" s="146"/>
      <c r="F24" s="31"/>
      <c r="G24" s="31"/>
      <c r="H24" s="228"/>
    </row>
    <row r="25" spans="1:8" s="181" customFormat="1" ht="14.25" customHeight="1">
      <c r="A25" s="129">
        <v>5</v>
      </c>
      <c r="B25" s="52" t="s">
        <v>272</v>
      </c>
      <c r="C25" s="18" t="s">
        <v>262</v>
      </c>
      <c r="D25" s="141">
        <v>11388</v>
      </c>
      <c r="E25" s="140">
        <v>9378</v>
      </c>
      <c r="F25" s="24">
        <f t="shared" si="0"/>
        <v>0.82349841938883039</v>
      </c>
      <c r="G25" s="94">
        <f>E25-D25</f>
        <v>-2010</v>
      </c>
      <c r="H25" s="228"/>
    </row>
    <row r="26" spans="1:8" ht="15" customHeight="1">
      <c r="A26" s="145" t="s">
        <v>61</v>
      </c>
      <c r="B26" s="100" t="s">
        <v>337</v>
      </c>
      <c r="C26" s="145" t="s">
        <v>262</v>
      </c>
      <c r="D26" s="147">
        <v>11388</v>
      </c>
      <c r="E26" s="146">
        <v>9378</v>
      </c>
      <c r="F26" s="31">
        <f t="shared" si="0"/>
        <v>0.82349841938883039</v>
      </c>
      <c r="G26" s="98">
        <f>E26-D26</f>
        <v>-2010</v>
      </c>
      <c r="H26" s="228"/>
    </row>
    <row r="27" spans="1:8" s="181" customFormat="1" ht="14.25" customHeight="1">
      <c r="A27" s="129" t="s">
        <v>69</v>
      </c>
      <c r="B27" s="52" t="s">
        <v>70</v>
      </c>
      <c r="C27" s="129" t="s">
        <v>262</v>
      </c>
      <c r="D27" s="141">
        <v>7287</v>
      </c>
      <c r="E27" s="140">
        <v>3814</v>
      </c>
      <c r="F27" s="24">
        <f t="shared" si="0"/>
        <v>0.52339783175518051</v>
      </c>
      <c r="G27" s="94">
        <f>E27-D27</f>
        <v>-3473</v>
      </c>
      <c r="H27" s="228"/>
    </row>
    <row r="28" spans="1:8" s="181" customFormat="1" ht="28.5">
      <c r="A28" s="129">
        <v>6</v>
      </c>
      <c r="B28" s="52" t="s">
        <v>282</v>
      </c>
      <c r="C28" s="129" t="s">
        <v>262</v>
      </c>
      <c r="D28" s="141">
        <v>7287</v>
      </c>
      <c r="E28" s="140">
        <v>3814</v>
      </c>
      <c r="F28" s="24">
        <f t="shared" si="0"/>
        <v>0.52339783175518051</v>
      </c>
      <c r="G28" s="94">
        <f>E28-D28</f>
        <v>-3473</v>
      </c>
      <c r="H28" s="228"/>
    </row>
    <row r="29" spans="1:8" ht="14.25" customHeight="1">
      <c r="A29" s="185" t="s">
        <v>73</v>
      </c>
      <c r="B29" s="186" t="s">
        <v>283</v>
      </c>
      <c r="C29" s="187" t="s">
        <v>262</v>
      </c>
      <c r="D29" s="147">
        <v>4369</v>
      </c>
      <c r="E29" s="188">
        <v>2117</v>
      </c>
      <c r="F29" s="190">
        <f t="shared" si="0"/>
        <v>0.48455024032959487</v>
      </c>
      <c r="G29" s="98">
        <f t="shared" ref="G29:G69" si="1">E29-D29</f>
        <v>-2252</v>
      </c>
      <c r="H29" s="228"/>
    </row>
    <row r="30" spans="1:8">
      <c r="A30" s="185" t="s">
        <v>75</v>
      </c>
      <c r="B30" s="186" t="s">
        <v>44</v>
      </c>
      <c r="C30" s="187" t="s">
        <v>262</v>
      </c>
      <c r="D30" s="147">
        <v>545</v>
      </c>
      <c r="E30" s="188">
        <v>179</v>
      </c>
      <c r="F30" s="190">
        <f t="shared" si="0"/>
        <v>0.32844036697247708</v>
      </c>
      <c r="G30" s="98">
        <f t="shared" si="1"/>
        <v>-366</v>
      </c>
      <c r="H30" s="228"/>
    </row>
    <row r="31" spans="1:8">
      <c r="A31" s="185" t="s">
        <v>81</v>
      </c>
      <c r="B31" s="186" t="s">
        <v>82</v>
      </c>
      <c r="C31" s="187" t="s">
        <v>262</v>
      </c>
      <c r="D31" s="147">
        <v>686</v>
      </c>
      <c r="E31" s="188" t="s">
        <v>344</v>
      </c>
      <c r="F31" s="190">
        <f t="shared" si="0"/>
        <v>0.72740524781341109</v>
      </c>
      <c r="G31" s="98">
        <f t="shared" si="1"/>
        <v>-187</v>
      </c>
      <c r="H31" s="228"/>
    </row>
    <row r="32" spans="1:8" s="191" customFormat="1">
      <c r="A32" s="185" t="s">
        <v>83</v>
      </c>
      <c r="B32" s="186" t="s">
        <v>338</v>
      </c>
      <c r="C32" s="187" t="s">
        <v>262</v>
      </c>
      <c r="D32" s="147">
        <v>1687</v>
      </c>
      <c r="E32" s="188" t="s">
        <v>345</v>
      </c>
      <c r="F32" s="190">
        <f t="shared" si="0"/>
        <v>0.57261410788381739</v>
      </c>
      <c r="G32" s="98">
        <f t="shared" si="1"/>
        <v>-721</v>
      </c>
      <c r="H32" s="228"/>
    </row>
    <row r="33" spans="1:8">
      <c r="A33" s="185" t="s">
        <v>85</v>
      </c>
      <c r="B33" s="186" t="s">
        <v>86</v>
      </c>
      <c r="C33" s="187" t="s">
        <v>262</v>
      </c>
      <c r="D33" s="147">
        <v>0</v>
      </c>
      <c r="E33" s="188" t="s">
        <v>346</v>
      </c>
      <c r="F33" s="190"/>
      <c r="G33" s="98">
        <f t="shared" si="1"/>
        <v>24</v>
      </c>
      <c r="H33" s="228"/>
    </row>
    <row r="34" spans="1:8">
      <c r="A34" s="185" t="s">
        <v>87</v>
      </c>
      <c r="B34" s="186" t="s">
        <v>88</v>
      </c>
      <c r="C34" s="187" t="s">
        <v>262</v>
      </c>
      <c r="D34" s="147">
        <v>0</v>
      </c>
      <c r="E34" s="188" t="s">
        <v>347</v>
      </c>
      <c r="F34" s="190"/>
      <c r="G34" s="98">
        <f t="shared" si="1"/>
        <v>37</v>
      </c>
      <c r="H34" s="228"/>
    </row>
    <row r="35" spans="1:8">
      <c r="A35" s="185" t="s">
        <v>89</v>
      </c>
      <c r="B35" s="186" t="s">
        <v>90</v>
      </c>
      <c r="C35" s="187" t="s">
        <v>262</v>
      </c>
      <c r="D35" s="147">
        <v>54</v>
      </c>
      <c r="E35" s="188" t="s">
        <v>348</v>
      </c>
      <c r="F35" s="190">
        <f t="shared" si="0"/>
        <v>0.64814814814814814</v>
      </c>
      <c r="G35" s="98">
        <f t="shared" si="1"/>
        <v>-19</v>
      </c>
      <c r="H35" s="228"/>
    </row>
    <row r="36" spans="1:8" ht="15" customHeight="1">
      <c r="A36" s="185" t="s">
        <v>91</v>
      </c>
      <c r="B36" s="186" t="s">
        <v>92</v>
      </c>
      <c r="C36" s="187" t="s">
        <v>262</v>
      </c>
      <c r="D36" s="147">
        <v>0</v>
      </c>
      <c r="E36" s="188">
        <v>0</v>
      </c>
      <c r="F36" s="190"/>
      <c r="G36" s="98">
        <f t="shared" si="1"/>
        <v>0</v>
      </c>
      <c r="H36" s="228"/>
    </row>
    <row r="37" spans="1:8" ht="15" customHeight="1">
      <c r="A37" s="185" t="s">
        <v>93</v>
      </c>
      <c r="B37" s="186" t="s">
        <v>94</v>
      </c>
      <c r="C37" s="187" t="s">
        <v>262</v>
      </c>
      <c r="D37" s="147">
        <v>56</v>
      </c>
      <c r="E37" s="188" t="s">
        <v>349</v>
      </c>
      <c r="F37" s="190">
        <f t="shared" si="0"/>
        <v>0.44642857142857145</v>
      </c>
      <c r="G37" s="98">
        <f t="shared" si="1"/>
        <v>-31</v>
      </c>
      <c r="H37" s="228"/>
    </row>
    <row r="38" spans="1:8" ht="30">
      <c r="A38" s="185" t="s">
        <v>95</v>
      </c>
      <c r="B38" s="186" t="s">
        <v>96</v>
      </c>
      <c r="C38" s="187" t="s">
        <v>262</v>
      </c>
      <c r="D38" s="147">
        <v>42</v>
      </c>
      <c r="E38" s="188" t="s">
        <v>350</v>
      </c>
      <c r="F38" s="190">
        <f t="shared" si="0"/>
        <v>7.1428571428571425E-2</v>
      </c>
      <c r="G38" s="98">
        <f t="shared" si="1"/>
        <v>-39</v>
      </c>
      <c r="H38" s="228"/>
    </row>
    <row r="39" spans="1:8">
      <c r="A39" s="185" t="s">
        <v>97</v>
      </c>
      <c r="B39" s="186" t="s">
        <v>98</v>
      </c>
      <c r="C39" s="187" t="s">
        <v>262</v>
      </c>
      <c r="D39" s="147">
        <v>51</v>
      </c>
      <c r="E39" s="188" t="s">
        <v>350</v>
      </c>
      <c r="F39" s="190">
        <f t="shared" si="0"/>
        <v>5.8823529411764705E-2</v>
      </c>
      <c r="G39" s="98">
        <f t="shared" si="1"/>
        <v>-48</v>
      </c>
      <c r="H39" s="228"/>
    </row>
    <row r="40" spans="1:8">
      <c r="A40" s="185" t="s">
        <v>99</v>
      </c>
      <c r="B40" s="186" t="s">
        <v>100</v>
      </c>
      <c r="C40" s="187" t="s">
        <v>262</v>
      </c>
      <c r="D40" s="147">
        <v>0</v>
      </c>
      <c r="E40" s="188">
        <v>0</v>
      </c>
      <c r="F40" s="190"/>
      <c r="G40" s="98">
        <f t="shared" si="1"/>
        <v>0</v>
      </c>
      <c r="H40" s="228"/>
    </row>
    <row r="41" spans="1:8" ht="17.25" customHeight="1">
      <c r="A41" s="185" t="s">
        <v>101</v>
      </c>
      <c r="B41" s="186" t="s">
        <v>102</v>
      </c>
      <c r="C41" s="187" t="s">
        <v>262</v>
      </c>
      <c r="D41" s="147">
        <v>111</v>
      </c>
      <c r="E41" s="188" t="s">
        <v>351</v>
      </c>
      <c r="F41" s="190">
        <f t="shared" si="0"/>
        <v>0.14414414414414414</v>
      </c>
      <c r="G41" s="98">
        <f t="shared" si="1"/>
        <v>-95</v>
      </c>
      <c r="H41" s="228"/>
    </row>
    <row r="42" spans="1:8" ht="18.75" customHeight="1">
      <c r="A42" s="185" t="s">
        <v>103</v>
      </c>
      <c r="B42" s="186" t="s">
        <v>104</v>
      </c>
      <c r="C42" s="187" t="s">
        <v>262</v>
      </c>
      <c r="D42" s="147">
        <v>4</v>
      </c>
      <c r="E42" s="188" t="s">
        <v>314</v>
      </c>
      <c r="F42" s="190">
        <f t="shared" si="0"/>
        <v>0.25</v>
      </c>
      <c r="G42" s="98">
        <f t="shared" si="1"/>
        <v>-3</v>
      </c>
      <c r="H42" s="228"/>
    </row>
    <row r="43" spans="1:8" ht="18" customHeight="1">
      <c r="A43" s="185" t="s">
        <v>105</v>
      </c>
      <c r="B43" s="186" t="s">
        <v>106</v>
      </c>
      <c r="C43" s="187" t="s">
        <v>262</v>
      </c>
      <c r="D43" s="147">
        <v>511</v>
      </c>
      <c r="E43" s="188" t="s">
        <v>352</v>
      </c>
      <c r="F43" s="190">
        <f t="shared" si="0"/>
        <v>0.51467710371819964</v>
      </c>
      <c r="G43" s="98">
        <f t="shared" si="1"/>
        <v>-248</v>
      </c>
      <c r="H43" s="228"/>
    </row>
    <row r="44" spans="1:8" ht="18.75" customHeight="1">
      <c r="A44" s="185" t="s">
        <v>107</v>
      </c>
      <c r="B44" s="186" t="s">
        <v>108</v>
      </c>
      <c r="C44" s="187" t="s">
        <v>262</v>
      </c>
      <c r="D44" s="147">
        <v>25</v>
      </c>
      <c r="E44" s="188" t="s">
        <v>353</v>
      </c>
      <c r="F44" s="190">
        <f t="shared" si="0"/>
        <v>0.88</v>
      </c>
      <c r="G44" s="98">
        <f t="shared" si="1"/>
        <v>-3</v>
      </c>
      <c r="H44" s="228"/>
    </row>
    <row r="45" spans="1:8" ht="19.5" customHeight="1">
      <c r="A45" s="185" t="s">
        <v>109</v>
      </c>
      <c r="B45" s="186" t="s">
        <v>110</v>
      </c>
      <c r="C45" s="187" t="s">
        <v>262</v>
      </c>
      <c r="D45" s="147">
        <v>0</v>
      </c>
      <c r="E45" s="188">
        <v>0</v>
      </c>
      <c r="F45" s="190"/>
      <c r="G45" s="98">
        <f t="shared" si="1"/>
        <v>0</v>
      </c>
      <c r="H45" s="228"/>
    </row>
    <row r="46" spans="1:8" ht="20.25" customHeight="1">
      <c r="A46" s="185" t="s">
        <v>111</v>
      </c>
      <c r="B46" s="186" t="s">
        <v>112</v>
      </c>
      <c r="C46" s="187" t="s">
        <v>262</v>
      </c>
      <c r="D46" s="147">
        <v>366</v>
      </c>
      <c r="E46" s="188" t="s">
        <v>354</v>
      </c>
      <c r="F46" s="190">
        <f t="shared" si="0"/>
        <v>0.80874316939890711</v>
      </c>
      <c r="G46" s="98">
        <f t="shared" si="1"/>
        <v>-70</v>
      </c>
      <c r="H46" s="228"/>
    </row>
    <row r="47" spans="1:8" ht="18.75" customHeight="1">
      <c r="A47" s="185" t="s">
        <v>113</v>
      </c>
      <c r="B47" s="186" t="s">
        <v>114</v>
      </c>
      <c r="C47" s="187" t="s">
        <v>262</v>
      </c>
      <c r="D47" s="147">
        <v>148</v>
      </c>
      <c r="E47" s="188" t="s">
        <v>249</v>
      </c>
      <c r="F47" s="190">
        <f t="shared" si="0"/>
        <v>1.0608108108108107</v>
      </c>
      <c r="G47" s="98">
        <f t="shared" si="1"/>
        <v>9</v>
      </c>
      <c r="H47" s="228"/>
    </row>
    <row r="48" spans="1:8" ht="16.5" customHeight="1">
      <c r="A48" s="185" t="s">
        <v>115</v>
      </c>
      <c r="B48" s="186" t="s">
        <v>116</v>
      </c>
      <c r="C48" s="187" t="s">
        <v>262</v>
      </c>
      <c r="D48" s="147">
        <v>71</v>
      </c>
      <c r="E48" s="188" t="s">
        <v>346</v>
      </c>
      <c r="F48" s="190">
        <f t="shared" si="0"/>
        <v>0.3380281690140845</v>
      </c>
      <c r="G48" s="98">
        <f t="shared" si="1"/>
        <v>-47</v>
      </c>
      <c r="H48" s="228"/>
    </row>
    <row r="49" spans="1:8" ht="16.5" customHeight="1">
      <c r="A49" s="185" t="s">
        <v>117</v>
      </c>
      <c r="B49" s="186" t="s">
        <v>118</v>
      </c>
      <c r="C49" s="187" t="s">
        <v>262</v>
      </c>
      <c r="D49" s="147">
        <v>248</v>
      </c>
      <c r="E49" s="188" t="s">
        <v>355</v>
      </c>
      <c r="F49" s="190">
        <f t="shared" si="0"/>
        <v>0.24193548387096775</v>
      </c>
      <c r="G49" s="98">
        <f t="shared" si="1"/>
        <v>-188</v>
      </c>
      <c r="H49" s="228"/>
    </row>
    <row r="50" spans="1:8" s="181" customFormat="1" ht="16.5" customHeight="1">
      <c r="A50" s="129">
        <v>7</v>
      </c>
      <c r="B50" s="52" t="s">
        <v>142</v>
      </c>
      <c r="C50" s="129" t="s">
        <v>262</v>
      </c>
      <c r="D50" s="141">
        <v>0</v>
      </c>
      <c r="E50" s="141">
        <v>0</v>
      </c>
      <c r="F50" s="24">
        <f t="shared" si="0"/>
        <v>0</v>
      </c>
      <c r="G50" s="94">
        <f t="shared" si="1"/>
        <v>0</v>
      </c>
      <c r="H50" s="228"/>
    </row>
    <row r="51" spans="1:8" s="181" customFormat="1" ht="18" customHeight="1">
      <c r="A51" s="129" t="s">
        <v>143</v>
      </c>
      <c r="B51" s="52" t="s">
        <v>144</v>
      </c>
      <c r="C51" s="129" t="s">
        <v>262</v>
      </c>
      <c r="D51" s="141">
        <v>409022</v>
      </c>
      <c r="E51" s="141">
        <v>340076</v>
      </c>
      <c r="F51" s="24">
        <f t="shared" si="0"/>
        <v>0.83143693982230782</v>
      </c>
      <c r="G51" s="94">
        <f t="shared" si="1"/>
        <v>-68946</v>
      </c>
      <c r="H51" s="228"/>
    </row>
    <row r="52" spans="1:8" s="181" customFormat="1" ht="15" customHeight="1">
      <c r="A52" s="129" t="s">
        <v>145</v>
      </c>
      <c r="B52" s="52" t="s">
        <v>146</v>
      </c>
      <c r="C52" s="129" t="s">
        <v>262</v>
      </c>
      <c r="D52" s="141">
        <v>0</v>
      </c>
      <c r="E52" s="141">
        <v>-193790</v>
      </c>
      <c r="F52" s="24">
        <v>0</v>
      </c>
      <c r="G52" s="94">
        <f t="shared" si="1"/>
        <v>-193790</v>
      </c>
      <c r="H52" s="228"/>
    </row>
    <row r="53" spans="1:8" s="191" customFormat="1" ht="29.25" customHeight="1">
      <c r="A53" s="129" t="s">
        <v>147</v>
      </c>
      <c r="B53" s="52" t="s">
        <v>298</v>
      </c>
      <c r="C53" s="129" t="s">
        <v>262</v>
      </c>
      <c r="D53" s="141">
        <v>0</v>
      </c>
      <c r="E53" s="141">
        <v>0</v>
      </c>
      <c r="F53" s="24">
        <f t="shared" si="0"/>
        <v>0</v>
      </c>
      <c r="G53" s="94">
        <f t="shared" si="1"/>
        <v>0</v>
      </c>
      <c r="H53" s="228"/>
    </row>
    <row r="54" spans="1:8" s="191" customFormat="1" ht="19.5" customHeight="1">
      <c r="A54" s="129"/>
      <c r="B54" s="52" t="s">
        <v>339</v>
      </c>
      <c r="C54" s="129"/>
      <c r="D54" s="192">
        <v>109.922</v>
      </c>
      <c r="E54" s="141"/>
      <c r="F54" s="24"/>
      <c r="G54" s="94">
        <f t="shared" si="1"/>
        <v>-109.922</v>
      </c>
      <c r="H54" s="228"/>
    </row>
    <row r="55" spans="1:8" s="181" customFormat="1" ht="15" customHeight="1">
      <c r="A55" s="129" t="s">
        <v>149</v>
      </c>
      <c r="B55" s="52" t="s">
        <v>150</v>
      </c>
      <c r="C55" s="129" t="s">
        <v>262</v>
      </c>
      <c r="D55" s="141">
        <v>408912</v>
      </c>
      <c r="E55" s="141">
        <v>146286</v>
      </c>
      <c r="F55" s="24">
        <f>E55/D55</f>
        <v>0.35774445357436319</v>
      </c>
      <c r="G55" s="94">
        <f t="shared" si="1"/>
        <v>-262626</v>
      </c>
      <c r="H55" s="228"/>
    </row>
    <row r="56" spans="1:8" s="181" customFormat="1" ht="15" customHeight="1">
      <c r="A56" s="129"/>
      <c r="B56" s="50" t="s">
        <v>152</v>
      </c>
      <c r="C56" s="145" t="s">
        <v>262</v>
      </c>
      <c r="D56" s="147">
        <v>233080</v>
      </c>
      <c r="E56" s="147">
        <v>126437</v>
      </c>
      <c r="F56" s="31">
        <f t="shared" si="0"/>
        <v>0.54246181568560148</v>
      </c>
      <c r="G56" s="98">
        <f t="shared" si="1"/>
        <v>-106643</v>
      </c>
      <c r="H56" s="228"/>
    </row>
    <row r="57" spans="1:8" s="181" customFormat="1" ht="15" customHeight="1">
      <c r="A57" s="129"/>
      <c r="B57" s="51" t="s">
        <v>153</v>
      </c>
      <c r="C57" s="145" t="s">
        <v>262</v>
      </c>
      <c r="D57" s="147"/>
      <c r="E57" s="147">
        <v>55684</v>
      </c>
      <c r="F57" s="31"/>
      <c r="G57" s="94">
        <f t="shared" si="1"/>
        <v>55684</v>
      </c>
      <c r="H57" s="228"/>
    </row>
    <row r="58" spans="1:8" s="181" customFormat="1" ht="15" customHeight="1">
      <c r="A58" s="129"/>
      <c r="B58" s="27" t="s">
        <v>232</v>
      </c>
      <c r="C58" s="145" t="s">
        <v>262</v>
      </c>
      <c r="D58" s="147">
        <v>139030</v>
      </c>
      <c r="E58" s="147">
        <v>51105</v>
      </c>
      <c r="F58" s="31">
        <f t="shared" si="0"/>
        <v>0.3675825361432784</v>
      </c>
      <c r="G58" s="98">
        <f t="shared" si="1"/>
        <v>-87925</v>
      </c>
      <c r="H58" s="228"/>
    </row>
    <row r="59" spans="1:8" s="181" customFormat="1" ht="15" customHeight="1">
      <c r="A59" s="129"/>
      <c r="B59" s="27" t="s">
        <v>233</v>
      </c>
      <c r="C59" s="145" t="s">
        <v>262</v>
      </c>
      <c r="D59" s="147">
        <v>36802</v>
      </c>
      <c r="E59" s="147">
        <v>24428</v>
      </c>
      <c r="F59" s="31">
        <f t="shared" si="0"/>
        <v>0.66376827346339873</v>
      </c>
      <c r="G59" s="98">
        <f t="shared" si="1"/>
        <v>-12374</v>
      </c>
      <c r="H59" s="228"/>
    </row>
    <row r="60" spans="1:8" s="181" customFormat="1" ht="18.75" customHeight="1">
      <c r="A60" s="129" t="s">
        <v>155</v>
      </c>
      <c r="B60" s="52" t="s">
        <v>340</v>
      </c>
      <c r="C60" s="129" t="s">
        <v>234</v>
      </c>
      <c r="D60" s="141">
        <v>3401</v>
      </c>
      <c r="E60" s="168">
        <v>1926.3340000000001</v>
      </c>
      <c r="F60" s="24">
        <f t="shared" si="0"/>
        <v>0.56640223463687156</v>
      </c>
      <c r="G60" s="94">
        <f t="shared" si="1"/>
        <v>-1474.6659999999999</v>
      </c>
      <c r="H60" s="228"/>
    </row>
    <row r="61" spans="1:8" s="181" customFormat="1" ht="18.75" customHeight="1">
      <c r="A61" s="129"/>
      <c r="B61" s="27" t="s">
        <v>231</v>
      </c>
      <c r="C61" s="145" t="s">
        <v>262</v>
      </c>
      <c r="D61" s="147">
        <v>2460</v>
      </c>
      <c r="E61" s="171">
        <v>1411.902</v>
      </c>
      <c r="F61" s="31">
        <f t="shared" si="0"/>
        <v>0.57394390243902438</v>
      </c>
      <c r="G61" s="98">
        <f t="shared" si="1"/>
        <v>-1048.098</v>
      </c>
      <c r="H61" s="228"/>
    </row>
    <row r="62" spans="1:8" s="181" customFormat="1" ht="18.75" customHeight="1">
      <c r="A62" s="129"/>
      <c r="B62" s="27" t="s">
        <v>232</v>
      </c>
      <c r="C62" s="145" t="s">
        <v>262</v>
      </c>
      <c r="D62" s="147">
        <v>749</v>
      </c>
      <c r="E62" s="171">
        <v>384.87200000000001</v>
      </c>
      <c r="F62" s="31">
        <f t="shared" si="0"/>
        <v>0.5138477970627503</v>
      </c>
      <c r="G62" s="98">
        <f t="shared" si="1"/>
        <v>-364.12799999999999</v>
      </c>
      <c r="H62" s="228"/>
    </row>
    <row r="63" spans="1:8" s="181" customFormat="1" ht="18.75" customHeight="1">
      <c r="A63" s="129"/>
      <c r="B63" s="27" t="s">
        <v>233</v>
      </c>
      <c r="C63" s="145" t="s">
        <v>262</v>
      </c>
      <c r="D63" s="147">
        <v>192</v>
      </c>
      <c r="E63" s="171">
        <v>129.56</v>
      </c>
      <c r="F63" s="31">
        <f t="shared" si="0"/>
        <v>0.67479166666666668</v>
      </c>
      <c r="G63" s="98">
        <f t="shared" si="1"/>
        <v>-62.44</v>
      </c>
      <c r="H63" s="228"/>
    </row>
    <row r="64" spans="1:8" ht="12.75" customHeight="1">
      <c r="A64" s="229" t="s">
        <v>159</v>
      </c>
      <c r="B64" s="225" t="s">
        <v>160</v>
      </c>
      <c r="C64" s="129" t="s">
        <v>161</v>
      </c>
      <c r="D64" s="166">
        <v>0</v>
      </c>
      <c r="E64" s="166">
        <v>0</v>
      </c>
      <c r="F64" s="24">
        <f t="shared" si="0"/>
        <v>0</v>
      </c>
      <c r="G64" s="94">
        <f t="shared" si="1"/>
        <v>0</v>
      </c>
      <c r="H64" s="228"/>
    </row>
    <row r="65" spans="1:8" ht="14.25" customHeight="1">
      <c r="A65" s="229"/>
      <c r="B65" s="225"/>
      <c r="C65" s="129" t="s">
        <v>341</v>
      </c>
      <c r="D65" s="141">
        <v>0</v>
      </c>
      <c r="E65" s="141">
        <v>0</v>
      </c>
      <c r="F65" s="24">
        <f t="shared" si="0"/>
        <v>0</v>
      </c>
      <c r="G65" s="94">
        <f t="shared" si="1"/>
        <v>0</v>
      </c>
      <c r="H65" s="228"/>
    </row>
    <row r="66" spans="1:8" s="181" customFormat="1" ht="18" customHeight="1">
      <c r="A66" s="129" t="s">
        <v>163</v>
      </c>
      <c r="B66" s="52" t="s">
        <v>342</v>
      </c>
      <c r="C66" s="129" t="s">
        <v>343</v>
      </c>
      <c r="D66" s="168">
        <v>120.23287268450456</v>
      </c>
      <c r="E66" s="168">
        <v>176.54051685740893</v>
      </c>
      <c r="F66" s="24">
        <f t="shared" si="0"/>
        <v>1.4683215406543408</v>
      </c>
      <c r="G66" s="94">
        <f t="shared" si="1"/>
        <v>56.307644172904375</v>
      </c>
      <c r="H66" s="228"/>
    </row>
    <row r="67" spans="1:8" s="181" customFormat="1" ht="18" customHeight="1">
      <c r="A67" s="129"/>
      <c r="B67" s="27" t="s">
        <v>231</v>
      </c>
      <c r="C67" s="145" t="s">
        <v>262</v>
      </c>
      <c r="D67" s="171">
        <v>94.747967479674799</v>
      </c>
      <c r="E67" s="171">
        <v>150.77000000000001</v>
      </c>
      <c r="F67" s="31">
        <f t="shared" si="0"/>
        <v>1.5912742406040845</v>
      </c>
      <c r="G67" s="98">
        <f t="shared" si="1"/>
        <v>56.022032520325212</v>
      </c>
      <c r="H67" s="228"/>
    </row>
    <row r="68" spans="1:8" s="181" customFormat="1" ht="18" customHeight="1">
      <c r="A68" s="129"/>
      <c r="B68" s="27" t="s">
        <v>232</v>
      </c>
      <c r="C68" s="145" t="s">
        <v>262</v>
      </c>
      <c r="D68" s="171">
        <v>185.62082777036048</v>
      </c>
      <c r="E68" s="171">
        <v>223.51</v>
      </c>
      <c r="F68" s="31">
        <f t="shared" si="0"/>
        <v>1.2041213407178306</v>
      </c>
      <c r="G68" s="98">
        <f t="shared" si="1"/>
        <v>37.889172229639513</v>
      </c>
      <c r="H68" s="228"/>
    </row>
    <row r="69" spans="1:8" s="181" customFormat="1" ht="18" customHeight="1">
      <c r="A69" s="129"/>
      <c r="B69" s="27" t="s">
        <v>233</v>
      </c>
      <c r="C69" s="145" t="s">
        <v>262</v>
      </c>
      <c r="D69" s="171">
        <v>191.67708333333334</v>
      </c>
      <c r="E69" s="171">
        <v>316.39999999999998</v>
      </c>
      <c r="F69" s="31">
        <f t="shared" si="0"/>
        <v>1.650692897125156</v>
      </c>
      <c r="G69" s="98">
        <f t="shared" si="1"/>
        <v>124.72291666666663</v>
      </c>
      <c r="H69" s="228"/>
    </row>
  </sheetData>
  <mergeCells count="8">
    <mergeCell ref="H10:H69"/>
    <mergeCell ref="A64:A65"/>
    <mergeCell ref="B64:B65"/>
    <mergeCell ref="E1:H1"/>
    <mergeCell ref="E2:H2"/>
    <mergeCell ref="E3:H3"/>
    <mergeCell ref="A5:F5"/>
    <mergeCell ref="A6:F6"/>
  </mergeCells>
  <pageMargins left="0.34" right="0.25" top="0.4" bottom="0.44" header="0.46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Тепло </vt:lpstr>
      <vt:lpstr>ПВ</vt:lpstr>
      <vt:lpstr>ТВ</vt:lpstr>
      <vt:lpstr>ГВ</vt:lpstr>
      <vt:lpstr>ГВ!Заголовки_для_печати</vt:lpstr>
      <vt:lpstr>ПВ!Заголовки_для_печати</vt:lpstr>
      <vt:lpstr>ТВ!Заголовки_для_печати</vt:lpstr>
      <vt:lpstr>'Тепло '!Заголовки_для_печати</vt:lpstr>
      <vt:lpstr>ГВ!Область_печати</vt:lpstr>
      <vt:lpstr>ПВ!Область_печати</vt:lpstr>
      <vt:lpstr>ТВ!Область_печати</vt:lpstr>
      <vt:lpstr>'Тепло '!Область_печати</vt:lpstr>
    </vt:vector>
  </TitlesOfParts>
  <Company>MAEK-Kazatomprom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Рысбаева Светлана</dc:creator>
  <cp:lastModifiedBy>Аманжолова Асель</cp:lastModifiedBy>
  <dcterms:created xsi:type="dcterms:W3CDTF">2023-07-27T09:28:54Z</dcterms:created>
  <dcterms:modified xsi:type="dcterms:W3CDTF">2023-07-28T06:05:23Z</dcterms:modified>
</cp:coreProperties>
</file>