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Прилож 1" sheetId="6" r:id="rId1"/>
    <sheet name="прилож 2 тепло" sheetId="1" r:id="rId2"/>
    <sheet name="прилож 3 диф тепло " sheetId="7" r:id="rId3"/>
  </sheets>
  <calcPr calcId="144525" iterate="1" iterateCount="1000"/>
</workbook>
</file>

<file path=xl/calcChain.xml><?xml version="1.0" encoding="utf-8"?>
<calcChain xmlns="http://schemas.openxmlformats.org/spreadsheetml/2006/main">
  <c r="H74" i="7" l="1"/>
  <c r="C74" i="7"/>
  <c r="E74" i="7" s="1"/>
  <c r="H72" i="7"/>
  <c r="C72" i="7"/>
  <c r="E72" i="7" s="1"/>
  <c r="H71" i="7"/>
  <c r="C71" i="7"/>
  <c r="E71" i="7" s="1"/>
  <c r="H69" i="7"/>
  <c r="C69" i="7"/>
  <c r="E69" i="7" s="1"/>
  <c r="H68" i="7"/>
  <c r="C68" i="7"/>
  <c r="E68" i="7" s="1"/>
  <c r="H66" i="7"/>
  <c r="C66" i="7"/>
  <c r="E66" i="7" s="1"/>
  <c r="H65" i="7"/>
  <c r="C65" i="7"/>
  <c r="E65" i="7" s="1"/>
  <c r="H55" i="7"/>
  <c r="C55" i="7"/>
  <c r="E55" i="7" s="1"/>
  <c r="H53" i="7"/>
  <c r="C53" i="7"/>
  <c r="E53" i="7" s="1"/>
  <c r="H52" i="7"/>
  <c r="C52" i="7"/>
  <c r="E52" i="7" s="1"/>
  <c r="H50" i="7"/>
  <c r="C50" i="7"/>
  <c r="E50" i="7" s="1"/>
  <c r="H49" i="7"/>
  <c r="C49" i="7"/>
  <c r="E49" i="7" s="1"/>
  <c r="H47" i="7"/>
  <c r="C47" i="7"/>
  <c r="E47" i="7" s="1"/>
  <c r="H46" i="7"/>
  <c r="C46" i="7"/>
  <c r="E46" i="7" s="1"/>
  <c r="H36" i="7"/>
  <c r="C36" i="7"/>
  <c r="E36" i="7" s="1"/>
  <c r="H34" i="7"/>
  <c r="C34" i="7"/>
  <c r="E34" i="7" s="1"/>
  <c r="H33" i="7"/>
  <c r="C33" i="7"/>
  <c r="E33" i="7" s="1"/>
  <c r="H31" i="7"/>
  <c r="C31" i="7"/>
  <c r="E31" i="7" s="1"/>
  <c r="H30" i="7"/>
  <c r="C30" i="7"/>
  <c r="E30" i="7" s="1"/>
  <c r="C28" i="7"/>
  <c r="E28" i="7" s="1"/>
  <c r="H27" i="7"/>
  <c r="C27" i="7"/>
  <c r="E27" i="7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E86" i="1"/>
  <c r="G86" i="1" s="1"/>
  <c r="H86" i="1" s="1"/>
  <c r="E85" i="1"/>
  <c r="G85" i="1" s="1"/>
  <c r="H85" i="1" s="1"/>
  <c r="E84" i="1"/>
  <c r="G84" i="1" s="1"/>
  <c r="H84" i="1" s="1"/>
  <c r="E83" i="1"/>
  <c r="G83" i="1" s="1"/>
  <c r="H83" i="1" s="1"/>
  <c r="E82" i="1"/>
  <c r="G82" i="1" s="1"/>
  <c r="H82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E61" i="1"/>
  <c r="G61" i="1" s="1"/>
  <c r="H61" i="1" s="1"/>
  <c r="E60" i="1"/>
  <c r="G60" i="1" s="1"/>
  <c r="H60" i="1" s="1"/>
  <c r="E59" i="1"/>
  <c r="G59" i="1" s="1"/>
  <c r="H59" i="1" s="1"/>
  <c r="E58" i="1"/>
  <c r="G58" i="1" s="1"/>
  <c r="H58" i="1" s="1"/>
  <c r="E57" i="1"/>
  <c r="G57" i="1" s="1"/>
  <c r="H57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E36" i="1"/>
  <c r="G36" i="1" s="1"/>
  <c r="H36" i="1" s="1"/>
  <c r="E35" i="1"/>
  <c r="G35" i="1" s="1"/>
  <c r="H35" i="1" s="1"/>
  <c r="E34" i="1"/>
  <c r="G34" i="1" s="1"/>
  <c r="H34" i="1" s="1"/>
  <c r="E33" i="1"/>
  <c r="G33" i="1" s="1"/>
  <c r="H33" i="1" s="1"/>
  <c r="E32" i="1"/>
  <c r="G32" i="1" s="1"/>
  <c r="H32" i="1" s="1"/>
  <c r="H28" i="7" l="1"/>
  <c r="C17" i="7"/>
  <c r="E17" i="7" s="1"/>
  <c r="H17" i="7"/>
  <c r="E9" i="1"/>
  <c r="G9" i="1" s="1"/>
  <c r="H9" i="1" s="1"/>
  <c r="G21" i="1" l="1"/>
  <c r="H21" i="1"/>
  <c r="G22" i="1"/>
  <c r="H22" i="1" s="1"/>
  <c r="G23" i="1"/>
  <c r="H23" i="1"/>
  <c r="G20" i="1"/>
  <c r="H20" i="1" s="1"/>
  <c r="G17" i="1"/>
  <c r="H17" i="1"/>
  <c r="G18" i="1"/>
  <c r="H18" i="1" s="1"/>
  <c r="G19" i="1"/>
  <c r="H19" i="1" s="1"/>
  <c r="G16" i="1"/>
  <c r="H16" i="1" s="1"/>
  <c r="G13" i="1"/>
  <c r="H13" i="1" s="1"/>
  <c r="G14" i="1"/>
  <c r="G15" i="1"/>
  <c r="H15" i="1" s="1"/>
  <c r="G12" i="1"/>
  <c r="H12" i="1" s="1"/>
  <c r="H14" i="1"/>
  <c r="G9" i="7" l="1"/>
  <c r="H15" i="7"/>
  <c r="C15" i="7"/>
  <c r="E15" i="7" s="1"/>
  <c r="H14" i="7"/>
  <c r="C14" i="7"/>
  <c r="E14" i="7" s="1"/>
  <c r="H12" i="7"/>
  <c r="C12" i="7"/>
  <c r="E12" i="7" s="1"/>
  <c r="H11" i="7"/>
  <c r="C11" i="7"/>
  <c r="E11" i="7" s="1"/>
  <c r="H9" i="7"/>
  <c r="C9" i="7"/>
  <c r="E9" i="7" s="1"/>
  <c r="H8" i="7"/>
  <c r="C8" i="7"/>
  <c r="E8" i="7" s="1"/>
  <c r="E7" i="1" l="1"/>
  <c r="G7" i="1" s="1"/>
  <c r="H7" i="1" s="1"/>
  <c r="G11" i="1" l="1"/>
  <c r="H11" i="1" s="1"/>
  <c r="E10" i="1"/>
  <c r="G10" i="1" s="1"/>
  <c r="H10" i="1" s="1"/>
  <c r="E11" i="1"/>
  <c r="E8" i="1"/>
  <c r="G8" i="1" s="1"/>
  <c r="H8" i="1" s="1"/>
</calcChain>
</file>

<file path=xl/sharedStrings.xml><?xml version="1.0" encoding="utf-8"?>
<sst xmlns="http://schemas.openxmlformats.org/spreadsheetml/2006/main" count="281" uniqueCount="82">
  <si>
    <t xml:space="preserve">    ____________  № ____бұйрығына №2-1 Қосымша</t>
  </si>
  <si>
    <t>2021 жылға түпкілікті тұтынушыларға дейінгі тарифтер</t>
  </si>
  <si>
    <r>
      <t xml:space="preserve">                                                                                                                                    </t>
    </r>
    <r>
      <rPr>
        <i/>
        <sz val="12"/>
        <color theme="1"/>
        <rFont val="Times New Roman"/>
        <family val="1"/>
        <charset val="204"/>
      </rPr>
      <t>теңге/Гкал</t>
    </r>
  </si>
  <si>
    <t>Қызметтердің атауы</t>
  </si>
  <si>
    <t>Тұтынушылар</t>
  </si>
  <si>
    <t>"МАЭК-Қазатомөнеркәсіп" ЖШС тарифі</t>
  </si>
  <si>
    <t>Нормативтік-техникалық шығындар</t>
  </si>
  <si>
    <t>анықтама: нормативтік-техникалық ысыраптарды ескере отырып, "МАЭК-Қазатомөнеркәсіп" ЖШС босату тарифі</t>
  </si>
  <si>
    <t>"ҚЖСА"МКК тарифі</t>
  </si>
  <si>
    <t>ҚҚС-сыз түпкілікті тұтынушыға дейінгі Тариф</t>
  </si>
  <si>
    <t>ҚҚС-мен түпкілікті тұтынушыға дейінгі Тариф</t>
  </si>
  <si>
    <t>2021 жыл</t>
  </si>
  <si>
    <t>Жылу энергиясымен жабдықтау</t>
  </si>
  <si>
    <t>орташа тариф</t>
  </si>
  <si>
    <t>халық үшін</t>
  </si>
  <si>
    <t>үйге ортақ есепке алу аспаптарын орнатуға техникалық мүмкіндігі жоқ, ескі, авариялық үй-жайларда, барак үлгісіндегі үйлерде тұратын және орналасқан тұтынушылар үшін</t>
  </si>
  <si>
    <t>заңды тұтынушылар үшін</t>
  </si>
  <si>
    <t>Ауыз сумен жабдықтау</t>
  </si>
  <si>
    <t>бюджеттік ұйымдар үшін</t>
  </si>
  <si>
    <t>Ыстық сумен жабдықтау</t>
  </si>
  <si>
    <t>Техникалық сумен жабдықтау</t>
  </si>
  <si>
    <t>2024 жыл</t>
  </si>
  <si>
    <t>2022 жылға түпкілікті тұтынушыларға дейінгі тарифтер</t>
  </si>
  <si>
    <t xml:space="preserve">   ____________  № ____бұйрығына №2-2 Қосымша</t>
  </si>
  <si>
    <t>2022жыл</t>
  </si>
  <si>
    <t xml:space="preserve">    ____________  № ____бұйрығына №2-3 Қосымша</t>
  </si>
  <si>
    <t>2023 жылға түпкілікті тұтынушыларға дейінгі тарифтер</t>
  </si>
  <si>
    <t>2023 жыл</t>
  </si>
  <si>
    <t>2024 жылға түпкілікті тұтынушыларға дейінгі тарифтер</t>
  </si>
  <si>
    <t xml:space="preserve">   ____________  № ____бұйрығына №2-4 Қосымша</t>
  </si>
  <si>
    <t xml:space="preserve">    ____________    № ____бұйрығына №1 Қосымша </t>
  </si>
  <si>
    <t>Тұтынушылардың топтары бойынша сараланған жылу энергиясын өндіру және жабдықтау жөніндегі реттеліп көрсетілетін қызметтерге арналған тарифтер</t>
  </si>
  <si>
    <t>теңге / Гкал (ҚҚС-сыз)</t>
  </si>
  <si>
    <t>Субъектінің атауы</t>
  </si>
  <si>
    <t>Тұтынушылардың атауы</t>
  </si>
  <si>
    <t>2022 жыл</t>
  </si>
  <si>
    <t>"МАЭК-Қазатомөнеркәсіп" ЖШС</t>
  </si>
  <si>
    <t>орташа өткізу тарифі</t>
  </si>
  <si>
    <t xml:space="preserve">  - халық</t>
  </si>
  <si>
    <t xml:space="preserve">   - басқа тұтынушылар</t>
  </si>
  <si>
    <t xml:space="preserve">  - бюджеттік ұйымдар</t>
  </si>
  <si>
    <t>Тұтынушылардың топтары бойынша сараланған магистральдық құбыржолдары арқылы ауыз су беру (су өндіру) жөніндегі реттеліп көрсетілетін қызметтерге арналған тарифтер</t>
  </si>
  <si>
    <t>Тұтынушылардың топтары бойынша сараланған магистральдық құбыржолдары арқылы техникалық су беру (су өндіру) жөніндегі реттеліп көрсетілетін қызметтерге арналған тарифтер</t>
  </si>
  <si>
    <t>теңге/м3 (ҚҚС-сыз)</t>
  </si>
  <si>
    <t>Тұтынушылардың топтары бойынша сараланған, магистральдық құбыржолдары арқылы ыстық су беру жөніндегі реттеліп көрсетілетін қызметтерге (су өндіруге) арналған тарифтер</t>
  </si>
  <si>
    <t xml:space="preserve">  ____________    № ____бұйрығына №3-1 Қосымша</t>
  </si>
  <si>
    <t>2021 жылға арналған тұтынудың соңғы топтарын есепке алу аспаптарының болуына немесе болмауына байланысты жылу энергиясымен жабдықтау бойынша қызметтерге сараланған тарифтер</t>
  </si>
  <si>
    <t xml:space="preserve">          теңге/Гкал</t>
  </si>
  <si>
    <t>Жыл</t>
  </si>
  <si>
    <t xml:space="preserve">2021 жыл </t>
  </si>
  <si>
    <t>Жылу энергиясы</t>
  </si>
  <si>
    <t>анықтама: нормативтік-техникалық ысыраптарды ескере отырып, "МАЭК-Казатом-пром" ЖШС босату тарифі</t>
  </si>
  <si>
    <t>ҚҚС-сыз түпкілікті тұтынушыға дейінгі тариф</t>
  </si>
  <si>
    <t>ҚҚС-мен түпкілікті тұтынушыға дейінгі тариф</t>
  </si>
  <si>
    <t>Халық</t>
  </si>
  <si>
    <t>Басқа тұтынушылар</t>
  </si>
  <si>
    <t>Бюджеттік ұйымдар</t>
  </si>
  <si>
    <t>Ескі үй-жайларды тұтынушылар</t>
  </si>
  <si>
    <t>2024жыл</t>
  </si>
  <si>
    <t>жылу энергиясын есепке алудың үйге ортақ аспаптарын орнатуға техникалық мүмкіндігі жоқ ескі, авариялық үй-жайларда, барак үлгісіндегі үйлерде тұратын тұтынушылар үшін жылу энергиясымен жабдықтау жөніндегі қызметтер</t>
  </si>
  <si>
    <t>2022 жылға арналған тұтынудың соңғы топтарын есепке алу аспаптарының болуына немесе болмауына байланысты жылу энергиясымен жабдықтау бойынша қызметтерге сараланған тарифтер</t>
  </si>
  <si>
    <t xml:space="preserve">   ____________    № ____ бұйрығына №3-2 Қосымша</t>
  </si>
  <si>
    <t xml:space="preserve"> ____________      № ____ бұйрығына №3-3 Қосымша</t>
  </si>
  <si>
    <t>2023 жылға арналған тұтынудың түпкілікті топтарын есепке алу аспаптарының болуына немесе болмауына байланысты жылу энергиясымен жабдықтау бойынша көрсетілетін қызметтерге сараланған тарифтер</t>
  </si>
  <si>
    <t xml:space="preserve"> ____________       № ____ бұйрығына №3-4 Қосымша</t>
  </si>
  <si>
    <t>2024 жылға арналған тұтынудың түпкілікті топтарын есепке алу аспаптарының болуына немесе болмауына байланысты жылу энергиясымен жабдықтау бойынша көрсетілетін қызметтерге сараланған тарифтер</t>
  </si>
  <si>
    <t>Тұтынушылар-жалпыүйлік жылу энергиясын есептеу аспаптары жоқ халық тобына жататын жеке тұлғалар үшін (Т ЖҮЕА-сыз халық)</t>
  </si>
  <si>
    <t>Тұтынушылар-жалпыүйлік жылу энергиясын есептеу аспаптары бар халық тобына жататын жеке тұлғалар үшін  (Т ЖҮЕА-мен халық)</t>
  </si>
  <si>
    <t>Үйге ортақ жылу энергиясын есепке алу аспаптары жоқ бюджеттік ұйымдарды қоспағанда, өзге де тұтынушылар үшін  (Т ЖҮЕА-мен басқа)</t>
  </si>
  <si>
    <t>Үйге ортақ жылу энергиясын есепке алу аспаптары бар бюджеттік ұйымдарды қоспағанда, өзге де тұтынушылар үшін (Т ЖҮЕА-мен басқа)</t>
  </si>
  <si>
    <t>Үйге ортақ жылу энергиясын есепке алу аспаптары жоқ бюджеттік ұйымдар үшін (Т ЖҮЕА-сыз бюджет)</t>
  </si>
  <si>
    <t>Үйге ортақ жылу энергиясын есепке алу аспаптары бар бюджеттік ұйымдар үшін(Т ЖҮЕА-мен бюджет)</t>
  </si>
  <si>
    <t>Тұтынушылар-жалпыүйлік жылу энергиясын есептеу аспаптары жоқ халық тобына жататын жеке тұлғалар үшін (ТЖҮЕА-сыз халық)</t>
  </si>
  <si>
    <t>Тұтынушылар-жалпыүйлік жылу энергиясын есептеу аспаптары бар халық тобына жататын жеке тұлғалар үшін (Т ЖҮЕА-мен халық)</t>
  </si>
  <si>
    <t>Үйге ортақ жылу энергиясын есепке алу аспаптары жоқ бюджеттік ұйымдарды қоспағанда, өзге де тұтынушылар үшін (Т ЖҮЕА-сыз басқа)</t>
  </si>
  <si>
    <t>Үйге ортақ жылу энергиясын есепке алу аспаптары бар бюджеттік ұйымдар үшін (Т ЖҮЕА-мен бюджет)</t>
  </si>
  <si>
    <t>Тұтынушылар-жалпыүйлік жылу энергиясын есептеу аспаптары жоқ халық тобына жататын жеке тұлғалар үшін (Т  ЖҮЕА-сыз халық)</t>
  </si>
  <si>
    <t>Тұтынушылар-жалпыүйлік жылу энергиясын есептеу аспаптары бар халық тобына жататын жеке тұлғалар үшін (ТЖҮЕА-мен халық)</t>
  </si>
  <si>
    <t>Үйге ортақ жылу энергиясын есепке алу аспаптары бар бюджеттік ұйымдар үшін  (Т  ЖҮЕА-мен бюджет)</t>
  </si>
  <si>
    <t>Үйге ортақ жылу энергиясын есепке алу аспаптары жоқ бюджеттік ұйымдарды қоспағанда, өзге де тұтынушылар үшін (Т  ЖҮЕА-сыз басқа)</t>
  </si>
  <si>
    <t>Үйге ортақ жылу энергиясын есепке алу аспаптары жоқ бюджеттік ұйымдар үшін  (Т ЖҮЕА-сыз бюджет)</t>
  </si>
  <si>
    <t>Нормативтік-техникалық шығындар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</si>
</sst>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4"/>
  <sheetViews>
    <sheetView view="pageBreakPreview" topLeftCell="A13" zoomScale="80" zoomScaleNormal="100" zoomScaleSheetLayoutView="80" workbookViewId="0">
      <selection activeCell="D17" sqref="D17"/>
    </sheetView>
  </sheetViews>
  <sheetFormatPr defaultRowHeight="15.75" x14ac:dyDescent="0.25"/>
  <cols>
    <col min="1" max="1" width="20.28515625" style="3" customWidth="1"/>
    <col min="2" max="2" width="28.7109375" style="7" customWidth="1"/>
    <col min="3" max="6" width="11.42578125" style="4" customWidth="1"/>
    <col min="7" max="16384" width="9.140625" style="1"/>
  </cols>
  <sheetData>
    <row r="1" spans="1:7" ht="15.75" customHeight="1" x14ac:dyDescent="0.25">
      <c r="D1" s="58" t="s">
        <v>30</v>
      </c>
      <c r="E1" s="58"/>
      <c r="F1" s="58"/>
    </row>
    <row r="2" spans="1:7" ht="15.75" customHeight="1" x14ac:dyDescent="0.25">
      <c r="D2" s="58"/>
      <c r="E2" s="58"/>
      <c r="F2" s="58"/>
    </row>
    <row r="3" spans="1:7" x14ac:dyDescent="0.25">
      <c r="E3" s="1"/>
      <c r="F3" s="1"/>
    </row>
    <row r="4" spans="1:7" ht="34.5" customHeight="1" x14ac:dyDescent="0.25">
      <c r="A4" s="59" t="s">
        <v>31</v>
      </c>
      <c r="B4" s="59"/>
      <c r="C4" s="59"/>
      <c r="D4" s="59"/>
      <c r="E4" s="59"/>
      <c r="F4" s="59"/>
    </row>
    <row r="5" spans="1:7" ht="16.5" customHeight="1" x14ac:dyDescent="0.25">
      <c r="A5" s="33"/>
      <c r="B5" s="33"/>
      <c r="C5" s="34"/>
      <c r="D5" s="60" t="s">
        <v>32</v>
      </c>
      <c r="E5" s="60"/>
      <c r="F5" s="60"/>
    </row>
    <row r="6" spans="1:7" s="4" customFormat="1" x14ac:dyDescent="0.25">
      <c r="A6" s="18" t="s">
        <v>33</v>
      </c>
      <c r="B6" s="18" t="s">
        <v>34</v>
      </c>
      <c r="C6" s="18" t="s">
        <v>11</v>
      </c>
      <c r="D6" s="18" t="s">
        <v>35</v>
      </c>
      <c r="E6" s="18" t="s">
        <v>27</v>
      </c>
      <c r="F6" s="18" t="s">
        <v>21</v>
      </c>
      <c r="G6" s="7"/>
    </row>
    <row r="7" spans="1:7" s="5" customFormat="1" ht="15.75" customHeight="1" x14ac:dyDescent="0.25">
      <c r="A7" s="53" t="s">
        <v>36</v>
      </c>
      <c r="B7" s="21" t="s">
        <v>37</v>
      </c>
      <c r="C7" s="35">
        <v>2198.94</v>
      </c>
      <c r="D7" s="35">
        <v>2219.6</v>
      </c>
      <c r="E7" s="35">
        <v>2238.84</v>
      </c>
      <c r="F7" s="35">
        <v>2258.83</v>
      </c>
    </row>
    <row r="8" spans="1:7" x14ac:dyDescent="0.25">
      <c r="A8" s="54"/>
      <c r="B8" s="36" t="s">
        <v>38</v>
      </c>
      <c r="C8" s="37">
        <v>1501.82</v>
      </c>
      <c r="D8" s="37">
        <v>1532.01</v>
      </c>
      <c r="E8" s="37">
        <v>1547.33</v>
      </c>
      <c r="F8" s="37">
        <v>1562.8</v>
      </c>
    </row>
    <row r="9" spans="1:7" x14ac:dyDescent="0.25">
      <c r="A9" s="54"/>
      <c r="B9" s="36" t="s">
        <v>39</v>
      </c>
      <c r="C9" s="37">
        <v>3981.46</v>
      </c>
      <c r="D9" s="37">
        <v>3982.04</v>
      </c>
      <c r="E9" s="37">
        <v>4018.99</v>
      </c>
      <c r="F9" s="37">
        <v>4024.81</v>
      </c>
    </row>
    <row r="10" spans="1:7" x14ac:dyDescent="0.25">
      <c r="A10" s="55"/>
      <c r="B10" s="36" t="s">
        <v>40</v>
      </c>
      <c r="C10" s="37">
        <v>4250.8100000000004</v>
      </c>
      <c r="D10" s="37">
        <v>4237.92</v>
      </c>
      <c r="E10" s="37">
        <v>4258.92</v>
      </c>
      <c r="F10" s="37">
        <v>4325.1400000000003</v>
      </c>
    </row>
    <row r="11" spans="1:7" x14ac:dyDescent="0.25">
      <c r="A11" s="38"/>
      <c r="B11" s="39"/>
      <c r="C11" s="40"/>
      <c r="D11" s="40"/>
      <c r="E11" s="40"/>
      <c r="F11" s="40"/>
    </row>
    <row r="12" spans="1:7" s="3" customFormat="1" ht="30.75" customHeight="1" x14ac:dyDescent="0.25">
      <c r="A12" s="57" t="s">
        <v>41</v>
      </c>
      <c r="B12" s="57"/>
      <c r="C12" s="57"/>
      <c r="D12" s="57"/>
      <c r="E12" s="57"/>
      <c r="F12" s="57"/>
    </row>
    <row r="13" spans="1:7" s="3" customFormat="1" ht="19.5" customHeight="1" x14ac:dyDescent="0.25">
      <c r="A13" s="33"/>
      <c r="B13" s="33"/>
      <c r="C13" s="33"/>
      <c r="D13" s="33"/>
      <c r="E13" s="56" t="s">
        <v>43</v>
      </c>
      <c r="F13" s="56"/>
    </row>
    <row r="14" spans="1:7" s="3" customFormat="1" x14ac:dyDescent="0.25">
      <c r="A14" s="18" t="s">
        <v>33</v>
      </c>
      <c r="B14" s="18" t="s">
        <v>34</v>
      </c>
      <c r="C14" s="18" t="s">
        <v>11</v>
      </c>
      <c r="D14" s="18" t="s">
        <v>35</v>
      </c>
      <c r="E14" s="18" t="s">
        <v>27</v>
      </c>
      <c r="F14" s="18" t="s">
        <v>21</v>
      </c>
    </row>
    <row r="15" spans="1:7" ht="15.75" customHeight="1" x14ac:dyDescent="0.25">
      <c r="A15" s="53" t="s">
        <v>36</v>
      </c>
      <c r="B15" s="21" t="s">
        <v>37</v>
      </c>
      <c r="C15" s="35">
        <v>188.62</v>
      </c>
      <c r="D15" s="35">
        <v>191.49</v>
      </c>
      <c r="E15" s="35">
        <v>194.19</v>
      </c>
      <c r="F15" s="35">
        <v>197</v>
      </c>
    </row>
    <row r="16" spans="1:7" x14ac:dyDescent="0.25">
      <c r="A16" s="54"/>
      <c r="B16" s="36" t="s">
        <v>38</v>
      </c>
      <c r="C16" s="37">
        <v>118.05</v>
      </c>
      <c r="D16" s="37">
        <v>119.23</v>
      </c>
      <c r="E16" s="37">
        <v>120.42</v>
      </c>
      <c r="F16" s="37">
        <v>121.62</v>
      </c>
    </row>
    <row r="17" spans="1:7" x14ac:dyDescent="0.25">
      <c r="A17" s="54"/>
      <c r="B17" s="36" t="s">
        <v>39</v>
      </c>
      <c r="C17" s="37">
        <v>238.4</v>
      </c>
      <c r="D17" s="37">
        <v>242.42</v>
      </c>
      <c r="E17" s="37">
        <v>246.15</v>
      </c>
      <c r="F17" s="37">
        <v>250.06</v>
      </c>
    </row>
    <row r="18" spans="1:7" x14ac:dyDescent="0.25">
      <c r="A18" s="55"/>
      <c r="B18" s="36" t="s">
        <v>40</v>
      </c>
      <c r="C18" s="37">
        <v>243.86</v>
      </c>
      <c r="D18" s="37">
        <v>248.25</v>
      </c>
      <c r="E18" s="37">
        <v>252.3</v>
      </c>
      <c r="F18" s="37">
        <v>256.54000000000002</v>
      </c>
      <c r="G18" s="3"/>
    </row>
    <row r="19" spans="1:7" x14ac:dyDescent="0.25">
      <c r="A19" s="38"/>
      <c r="B19" s="39"/>
      <c r="C19" s="40"/>
      <c r="D19" s="40"/>
      <c r="E19" s="40"/>
      <c r="F19" s="40"/>
    </row>
    <row r="20" spans="1:7" s="3" customFormat="1" ht="33" customHeight="1" x14ac:dyDescent="0.25">
      <c r="A20" s="57" t="s">
        <v>42</v>
      </c>
      <c r="B20" s="57"/>
      <c r="C20" s="57"/>
      <c r="D20" s="57"/>
      <c r="E20" s="57"/>
      <c r="F20" s="57"/>
    </row>
    <row r="21" spans="1:7" s="3" customFormat="1" ht="21" customHeight="1" x14ac:dyDescent="0.25">
      <c r="A21" s="33"/>
      <c r="B21" s="33"/>
      <c r="C21" s="33"/>
      <c r="D21" s="33"/>
      <c r="E21" s="56" t="s">
        <v>43</v>
      </c>
      <c r="F21" s="56"/>
    </row>
    <row r="22" spans="1:7" s="3" customFormat="1" x14ac:dyDescent="0.25">
      <c r="A22" s="18" t="s">
        <v>33</v>
      </c>
      <c r="B22" s="18" t="s">
        <v>34</v>
      </c>
      <c r="C22" s="18" t="s">
        <v>11</v>
      </c>
      <c r="D22" s="18" t="s">
        <v>35</v>
      </c>
      <c r="E22" s="18" t="s">
        <v>27</v>
      </c>
      <c r="F22" s="18" t="s">
        <v>21</v>
      </c>
    </row>
    <row r="23" spans="1:7" ht="15.75" customHeight="1" x14ac:dyDescent="0.25">
      <c r="A23" s="53" t="s">
        <v>36</v>
      </c>
      <c r="B23" s="21" t="s">
        <v>37</v>
      </c>
      <c r="C23" s="41">
        <v>62.68</v>
      </c>
      <c r="D23" s="41">
        <v>65.180000000000007</v>
      </c>
      <c r="E23" s="41">
        <v>67.63</v>
      </c>
      <c r="F23" s="41">
        <v>70.19</v>
      </c>
    </row>
    <row r="24" spans="1:7" ht="16.5" x14ac:dyDescent="0.25">
      <c r="A24" s="54"/>
      <c r="B24" s="36" t="s">
        <v>38</v>
      </c>
      <c r="C24" s="42">
        <v>32.74</v>
      </c>
      <c r="D24" s="42">
        <v>33.229999999999997</v>
      </c>
      <c r="E24" s="42">
        <v>33.729999999999997</v>
      </c>
      <c r="F24" s="42">
        <v>34.24</v>
      </c>
    </row>
    <row r="25" spans="1:7" ht="16.5" x14ac:dyDescent="0.25">
      <c r="A25" s="54"/>
      <c r="B25" s="36" t="s">
        <v>39</v>
      </c>
      <c r="C25" s="42">
        <v>99</v>
      </c>
      <c r="D25" s="42">
        <v>104.21</v>
      </c>
      <c r="E25" s="43">
        <v>109.34</v>
      </c>
      <c r="F25" s="42">
        <v>114.74</v>
      </c>
      <c r="G25" s="3"/>
    </row>
    <row r="26" spans="1:7" ht="16.5" x14ac:dyDescent="0.25">
      <c r="A26" s="55"/>
      <c r="B26" s="36" t="s">
        <v>40</v>
      </c>
      <c r="C26" s="42">
        <v>110.56</v>
      </c>
      <c r="D26" s="42">
        <v>115.02</v>
      </c>
      <c r="E26" s="42">
        <v>119.43</v>
      </c>
      <c r="F26" s="43">
        <v>123.6</v>
      </c>
      <c r="G26" s="3"/>
    </row>
    <row r="27" spans="1:7" x14ac:dyDescent="0.25">
      <c r="A27" s="38"/>
      <c r="B27" s="39"/>
      <c r="C27" s="40"/>
      <c r="D27" s="40"/>
      <c r="E27" s="40"/>
      <c r="F27" s="40"/>
    </row>
    <row r="28" spans="1:7" s="3" customFormat="1" ht="30" customHeight="1" x14ac:dyDescent="0.25">
      <c r="A28" s="57" t="s">
        <v>44</v>
      </c>
      <c r="B28" s="57"/>
      <c r="C28" s="57"/>
      <c r="D28" s="57"/>
      <c r="E28" s="57"/>
      <c r="F28" s="57"/>
    </row>
    <row r="29" spans="1:7" s="3" customFormat="1" ht="23.25" customHeight="1" x14ac:dyDescent="0.25">
      <c r="A29" s="33"/>
      <c r="B29" s="33"/>
      <c r="C29" s="33"/>
      <c r="D29" s="33"/>
      <c r="E29" s="56" t="s">
        <v>43</v>
      </c>
      <c r="F29" s="56"/>
    </row>
    <row r="30" spans="1:7" s="3" customFormat="1" x14ac:dyDescent="0.25">
      <c r="A30" s="18" t="s">
        <v>33</v>
      </c>
      <c r="B30" s="18" t="s">
        <v>34</v>
      </c>
      <c r="C30" s="18" t="s">
        <v>11</v>
      </c>
      <c r="D30" s="18" t="s">
        <v>35</v>
      </c>
      <c r="E30" s="18" t="s">
        <v>27</v>
      </c>
      <c r="F30" s="18" t="s">
        <v>21</v>
      </c>
    </row>
    <row r="31" spans="1:7" ht="15.75" customHeight="1" x14ac:dyDescent="0.25">
      <c r="A31" s="53" t="s">
        <v>36</v>
      </c>
      <c r="B31" s="21" t="s">
        <v>37</v>
      </c>
      <c r="C31" s="41">
        <v>109.81</v>
      </c>
      <c r="D31" s="41">
        <v>109.83</v>
      </c>
      <c r="E31" s="41">
        <v>109.83</v>
      </c>
      <c r="F31" s="41">
        <v>109.84</v>
      </c>
    </row>
    <row r="32" spans="1:7" ht="16.5" x14ac:dyDescent="0.25">
      <c r="A32" s="54"/>
      <c r="B32" s="36" t="s">
        <v>38</v>
      </c>
      <c r="C32" s="42">
        <v>86.25</v>
      </c>
      <c r="D32" s="42">
        <v>86.25</v>
      </c>
      <c r="E32" s="42">
        <v>86.25</v>
      </c>
      <c r="F32" s="42">
        <v>86.25</v>
      </c>
    </row>
    <row r="33" spans="1:6" ht="16.5" x14ac:dyDescent="0.25">
      <c r="A33" s="54"/>
      <c r="B33" s="36" t="s">
        <v>39</v>
      </c>
      <c r="C33" s="42">
        <v>167.47</v>
      </c>
      <c r="D33" s="42">
        <v>167.55</v>
      </c>
      <c r="E33" s="42">
        <v>167.56</v>
      </c>
      <c r="F33" s="42">
        <v>167.59</v>
      </c>
    </row>
    <row r="34" spans="1:6" ht="16.5" x14ac:dyDescent="0.25">
      <c r="A34" s="55"/>
      <c r="B34" s="36" t="s">
        <v>40</v>
      </c>
      <c r="C34" s="42">
        <v>186.74</v>
      </c>
      <c r="D34" s="42">
        <v>186.73</v>
      </c>
      <c r="E34" s="42">
        <v>186.76</v>
      </c>
      <c r="F34" s="42">
        <v>186.73</v>
      </c>
    </row>
  </sheetData>
  <mergeCells count="13">
    <mergeCell ref="D1:F2"/>
    <mergeCell ref="A4:F4"/>
    <mergeCell ref="A7:A10"/>
    <mergeCell ref="A12:F12"/>
    <mergeCell ref="A15:A18"/>
    <mergeCell ref="D5:F5"/>
    <mergeCell ref="A31:A34"/>
    <mergeCell ref="E13:F13"/>
    <mergeCell ref="A20:F20"/>
    <mergeCell ref="A23:A26"/>
    <mergeCell ref="E21:F21"/>
    <mergeCell ref="A28:F28"/>
    <mergeCell ref="E29:F29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view="pageBreakPreview" topLeftCell="A10" zoomScale="70" zoomScaleNormal="100" zoomScaleSheetLayoutView="70" workbookViewId="0">
      <selection activeCell="D30" sqref="D30"/>
    </sheetView>
  </sheetViews>
  <sheetFormatPr defaultRowHeight="15.75" x14ac:dyDescent="0.25"/>
  <cols>
    <col min="1" max="1" width="14.85546875" style="1" customWidth="1"/>
    <col min="2" max="2" width="25.7109375" style="1" customWidth="1"/>
    <col min="3" max="3" width="13.85546875" style="1" customWidth="1"/>
    <col min="4" max="4" width="12.140625" style="1" customWidth="1"/>
    <col min="5" max="5" width="14" style="1" customWidth="1"/>
    <col min="6" max="7" width="11.5703125" style="1" customWidth="1"/>
    <col min="8" max="8" width="12.140625" style="1" customWidth="1"/>
    <col min="9" max="9" width="11.5703125" style="1" bestFit="1" customWidth="1"/>
    <col min="10" max="16384" width="9.140625" style="1"/>
  </cols>
  <sheetData>
    <row r="1" spans="1:12" x14ac:dyDescent="0.25">
      <c r="F1" s="58" t="s">
        <v>0</v>
      </c>
      <c r="G1" s="58"/>
      <c r="H1" s="58"/>
    </row>
    <row r="2" spans="1:12" ht="21.75" customHeight="1" x14ac:dyDescent="0.25">
      <c r="F2" s="58"/>
      <c r="G2" s="58"/>
      <c r="H2" s="58"/>
    </row>
    <row r="3" spans="1:12" ht="28.5" customHeight="1" x14ac:dyDescent="0.25">
      <c r="A3" s="66" t="s">
        <v>1</v>
      </c>
      <c r="B3" s="66"/>
      <c r="C3" s="66"/>
      <c r="D3" s="66"/>
      <c r="E3" s="66"/>
      <c r="F3" s="66"/>
      <c r="G3" s="66"/>
      <c r="H3" s="66"/>
    </row>
    <row r="4" spans="1:12" x14ac:dyDescent="0.25">
      <c r="A4" s="67" t="s">
        <v>2</v>
      </c>
      <c r="B4" s="67"/>
      <c r="C4" s="67"/>
      <c r="D4" s="67"/>
      <c r="E4" s="67"/>
      <c r="F4" s="67"/>
      <c r="G4" s="67"/>
      <c r="H4" s="67"/>
    </row>
    <row r="5" spans="1:12" ht="150" x14ac:dyDescent="0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52</v>
      </c>
      <c r="H5" s="8" t="s">
        <v>53</v>
      </c>
    </row>
    <row r="6" spans="1:12" x14ac:dyDescent="0.25">
      <c r="A6" s="10"/>
      <c r="B6" s="10"/>
      <c r="C6" s="62" t="s">
        <v>11</v>
      </c>
      <c r="D6" s="62"/>
      <c r="E6" s="62"/>
      <c r="F6" s="62"/>
      <c r="G6" s="62"/>
      <c r="H6" s="62"/>
    </row>
    <row r="7" spans="1:12" s="5" customFormat="1" x14ac:dyDescent="0.25">
      <c r="A7" s="63" t="s">
        <v>12</v>
      </c>
      <c r="B7" s="11" t="s">
        <v>13</v>
      </c>
      <c r="C7" s="12">
        <v>2198.94</v>
      </c>
      <c r="D7" s="12">
        <v>244.32</v>
      </c>
      <c r="E7" s="12">
        <f>C7+D7</f>
        <v>2443.2600000000002</v>
      </c>
      <c r="F7" s="12">
        <v>646.23</v>
      </c>
      <c r="G7" s="12">
        <f>E7+F7</f>
        <v>3089.4900000000002</v>
      </c>
      <c r="H7" s="12">
        <f>G7*1.12</f>
        <v>3460.2288000000008</v>
      </c>
    </row>
    <row r="8" spans="1:12" s="3" customFormat="1" ht="19.5" customHeight="1" x14ac:dyDescent="0.25">
      <c r="A8" s="64"/>
      <c r="B8" s="13" t="s">
        <v>14</v>
      </c>
      <c r="C8" s="14">
        <v>1501.82</v>
      </c>
      <c r="D8" s="15">
        <v>244.32</v>
      </c>
      <c r="E8" s="14">
        <f>C8+D8</f>
        <v>1746.1399999999999</v>
      </c>
      <c r="F8" s="15">
        <v>646.23</v>
      </c>
      <c r="G8" s="14">
        <f>E8+F8</f>
        <v>2392.37</v>
      </c>
      <c r="H8" s="14">
        <f>G8*1.12</f>
        <v>2679.4544000000001</v>
      </c>
    </row>
    <row r="9" spans="1:12" s="3" customFormat="1" ht="138.75" customHeight="1" x14ac:dyDescent="0.25">
      <c r="A9" s="64"/>
      <c r="B9" s="13" t="s">
        <v>15</v>
      </c>
      <c r="C9" s="14">
        <v>1501.82</v>
      </c>
      <c r="D9" s="15">
        <v>244.32</v>
      </c>
      <c r="E9" s="14">
        <f>C9+D9</f>
        <v>1746.1399999999999</v>
      </c>
      <c r="F9" s="15">
        <v>646.23</v>
      </c>
      <c r="G9" s="14">
        <f>E9+F9</f>
        <v>2392.37</v>
      </c>
      <c r="H9" s="14">
        <f>G9*1.12</f>
        <v>2679.4544000000001</v>
      </c>
    </row>
    <row r="10" spans="1:12" x14ac:dyDescent="0.25">
      <c r="A10" s="64"/>
      <c r="B10" s="13" t="s">
        <v>16</v>
      </c>
      <c r="C10" s="14">
        <v>3981.46</v>
      </c>
      <c r="D10" s="15">
        <v>244.32</v>
      </c>
      <c r="E10" s="14">
        <f t="shared" ref="E10:E11" si="0">C10+D10</f>
        <v>4225.78</v>
      </c>
      <c r="F10" s="15">
        <v>646.23</v>
      </c>
      <c r="G10" s="14">
        <f t="shared" ref="G10:G11" si="1">E10+F10</f>
        <v>4872.01</v>
      </c>
      <c r="H10" s="14">
        <f t="shared" ref="H10:H11" si="2">G10*1.12</f>
        <v>5456.6512000000012</v>
      </c>
    </row>
    <row r="11" spans="1:12" x14ac:dyDescent="0.25">
      <c r="A11" s="65"/>
      <c r="B11" s="13" t="s">
        <v>18</v>
      </c>
      <c r="C11" s="14">
        <v>4250.8100000000004</v>
      </c>
      <c r="D11" s="15">
        <v>244.32</v>
      </c>
      <c r="E11" s="14">
        <f t="shared" si="0"/>
        <v>4495.13</v>
      </c>
      <c r="F11" s="15">
        <v>646.23</v>
      </c>
      <c r="G11" s="14">
        <f t="shared" si="1"/>
        <v>5141.3600000000006</v>
      </c>
      <c r="H11" s="14">
        <f t="shared" si="2"/>
        <v>5758.3232000000016</v>
      </c>
    </row>
    <row r="12" spans="1:12" x14ac:dyDescent="0.25">
      <c r="A12" s="68" t="s">
        <v>17</v>
      </c>
      <c r="B12" s="21" t="s">
        <v>13</v>
      </c>
      <c r="C12" s="16">
        <v>188.62</v>
      </c>
      <c r="D12" s="17"/>
      <c r="E12" s="17"/>
      <c r="F12" s="17">
        <v>83</v>
      </c>
      <c r="G12" s="17">
        <f>C12+F12</f>
        <v>271.62</v>
      </c>
      <c r="H12" s="14">
        <f t="shared" ref="H12:H16" si="3">G12*1.12</f>
        <v>304.21440000000001</v>
      </c>
      <c r="I12" s="6"/>
      <c r="J12" s="6"/>
      <c r="K12" s="6"/>
      <c r="L12" s="6"/>
    </row>
    <row r="13" spans="1:12" x14ac:dyDescent="0.25">
      <c r="A13" s="68"/>
      <c r="B13" s="13" t="s">
        <v>14</v>
      </c>
      <c r="C13" s="18">
        <v>118.05</v>
      </c>
      <c r="D13" s="19"/>
      <c r="E13" s="19"/>
      <c r="F13" s="19">
        <v>83</v>
      </c>
      <c r="G13" s="19">
        <f t="shared" ref="G13:G15" si="4">C13+F13</f>
        <v>201.05</v>
      </c>
      <c r="H13" s="14">
        <f t="shared" si="3"/>
        <v>225.17600000000004</v>
      </c>
      <c r="I13" s="6"/>
      <c r="J13" s="6"/>
      <c r="K13" s="6"/>
      <c r="L13" s="6"/>
    </row>
    <row r="14" spans="1:12" x14ac:dyDescent="0.25">
      <c r="A14" s="68"/>
      <c r="B14" s="13" t="s">
        <v>16</v>
      </c>
      <c r="C14" s="19">
        <v>238.4</v>
      </c>
      <c r="D14" s="19"/>
      <c r="E14" s="19"/>
      <c r="F14" s="19">
        <v>83</v>
      </c>
      <c r="G14" s="19">
        <f t="shared" si="4"/>
        <v>321.39999999999998</v>
      </c>
      <c r="H14" s="14">
        <f t="shared" si="3"/>
        <v>359.96800000000002</v>
      </c>
      <c r="I14" s="6"/>
      <c r="J14" s="6"/>
      <c r="K14" s="6"/>
      <c r="L14" s="6"/>
    </row>
    <row r="15" spans="1:12" x14ac:dyDescent="0.25">
      <c r="A15" s="68"/>
      <c r="B15" s="13" t="s">
        <v>18</v>
      </c>
      <c r="C15" s="19">
        <v>243.86</v>
      </c>
      <c r="D15" s="19"/>
      <c r="E15" s="19"/>
      <c r="F15" s="19">
        <v>83</v>
      </c>
      <c r="G15" s="19">
        <f t="shared" si="4"/>
        <v>326.86</v>
      </c>
      <c r="H15" s="14">
        <f t="shared" si="3"/>
        <v>366.08320000000003</v>
      </c>
      <c r="I15" s="6"/>
      <c r="J15" s="6"/>
      <c r="K15" s="6"/>
      <c r="L15" s="6"/>
    </row>
    <row r="16" spans="1:12" x14ac:dyDescent="0.25">
      <c r="A16" s="69" t="s">
        <v>20</v>
      </c>
      <c r="B16" s="11" t="s">
        <v>13</v>
      </c>
      <c r="C16" s="16">
        <v>62.68</v>
      </c>
      <c r="D16" s="20"/>
      <c r="E16" s="20"/>
      <c r="F16" s="19">
        <v>61.4</v>
      </c>
      <c r="G16" s="19">
        <f>C16+F16</f>
        <v>124.08</v>
      </c>
      <c r="H16" s="19">
        <f t="shared" si="3"/>
        <v>138.96960000000001</v>
      </c>
      <c r="I16" s="6"/>
      <c r="J16" s="6"/>
      <c r="K16" s="6"/>
      <c r="L16" s="6"/>
    </row>
    <row r="17" spans="1:12" x14ac:dyDescent="0.25">
      <c r="A17" s="70"/>
      <c r="B17" s="13" t="s">
        <v>14</v>
      </c>
      <c r="C17" s="18">
        <v>32.74</v>
      </c>
      <c r="D17" s="20"/>
      <c r="E17" s="20"/>
      <c r="F17" s="19">
        <v>61.4</v>
      </c>
      <c r="G17" s="19">
        <f t="shared" ref="G17:G19" si="5">C17+F17</f>
        <v>94.14</v>
      </c>
      <c r="H17" s="19">
        <f t="shared" ref="H17:H19" si="6">G17*1.12</f>
        <v>105.43680000000001</v>
      </c>
      <c r="I17" s="6"/>
      <c r="J17" s="6"/>
      <c r="K17" s="6"/>
      <c r="L17" s="6"/>
    </row>
    <row r="18" spans="1:12" x14ac:dyDescent="0.25">
      <c r="A18" s="70"/>
      <c r="B18" s="13" t="s">
        <v>16</v>
      </c>
      <c r="C18" s="19">
        <v>99</v>
      </c>
      <c r="D18" s="20"/>
      <c r="E18" s="20"/>
      <c r="F18" s="19">
        <v>61.4</v>
      </c>
      <c r="G18" s="19">
        <f t="shared" si="5"/>
        <v>160.4</v>
      </c>
      <c r="H18" s="19">
        <f t="shared" si="6"/>
        <v>179.64800000000002</v>
      </c>
      <c r="I18" s="6"/>
      <c r="J18" s="6"/>
      <c r="K18" s="6"/>
      <c r="L18" s="6"/>
    </row>
    <row r="19" spans="1:12" x14ac:dyDescent="0.25">
      <c r="A19" s="71"/>
      <c r="B19" s="13" t="s">
        <v>18</v>
      </c>
      <c r="C19" s="19">
        <v>110.56</v>
      </c>
      <c r="D19" s="20"/>
      <c r="E19" s="20"/>
      <c r="F19" s="19">
        <v>61.4</v>
      </c>
      <c r="G19" s="19">
        <f t="shared" si="5"/>
        <v>171.96</v>
      </c>
      <c r="H19" s="19">
        <f t="shared" si="6"/>
        <v>192.59520000000003</v>
      </c>
      <c r="I19" s="6"/>
      <c r="J19" s="6"/>
      <c r="K19" s="6"/>
      <c r="L19" s="6"/>
    </row>
    <row r="20" spans="1:12" ht="15.75" customHeight="1" x14ac:dyDescent="0.25">
      <c r="A20" s="68" t="s">
        <v>19</v>
      </c>
      <c r="B20" s="11" t="s">
        <v>13</v>
      </c>
      <c r="C20" s="16">
        <v>109.81</v>
      </c>
      <c r="D20" s="20"/>
      <c r="E20" s="20"/>
      <c r="F20" s="17">
        <v>93.89</v>
      </c>
      <c r="G20" s="17">
        <f t="shared" ref="G20" si="7">C20+F20</f>
        <v>203.7</v>
      </c>
      <c r="H20" s="17">
        <f t="shared" ref="H20" si="8">G20*1.12</f>
        <v>228.14400000000001</v>
      </c>
      <c r="I20" s="6"/>
      <c r="J20" s="6"/>
      <c r="K20" s="6"/>
      <c r="L20" s="6"/>
    </row>
    <row r="21" spans="1:12" x14ac:dyDescent="0.25">
      <c r="A21" s="68"/>
      <c r="B21" s="13" t="s">
        <v>14</v>
      </c>
      <c r="C21" s="18">
        <v>86.25</v>
      </c>
      <c r="D21" s="20"/>
      <c r="E21" s="20"/>
      <c r="F21" s="19">
        <v>93.89</v>
      </c>
      <c r="G21" s="19">
        <f t="shared" ref="G21:G23" si="9">C21+F21</f>
        <v>180.14</v>
      </c>
      <c r="H21" s="19">
        <f t="shared" ref="H21:H23" si="10">G21*1.12</f>
        <v>201.7568</v>
      </c>
      <c r="I21" s="6"/>
      <c r="J21" s="6"/>
      <c r="K21" s="6"/>
      <c r="L21" s="6"/>
    </row>
    <row r="22" spans="1:12" x14ac:dyDescent="0.25">
      <c r="A22" s="68"/>
      <c r="B22" s="13" t="s">
        <v>16</v>
      </c>
      <c r="C22" s="19">
        <v>167.47</v>
      </c>
      <c r="D22" s="20"/>
      <c r="E22" s="20"/>
      <c r="F22" s="19">
        <v>93.89</v>
      </c>
      <c r="G22" s="19">
        <f t="shared" si="9"/>
        <v>261.36</v>
      </c>
      <c r="H22" s="19">
        <f t="shared" si="10"/>
        <v>292.72320000000002</v>
      </c>
      <c r="I22" s="6"/>
      <c r="J22" s="6"/>
      <c r="K22" s="6"/>
      <c r="L22" s="6"/>
    </row>
    <row r="23" spans="1:12" x14ac:dyDescent="0.25">
      <c r="A23" s="68"/>
      <c r="B23" s="13" t="s">
        <v>18</v>
      </c>
      <c r="C23" s="19">
        <v>186.74</v>
      </c>
      <c r="D23" s="20"/>
      <c r="E23" s="20"/>
      <c r="F23" s="19">
        <v>93.89</v>
      </c>
      <c r="G23" s="19">
        <f t="shared" si="9"/>
        <v>280.63</v>
      </c>
      <c r="H23" s="19">
        <f t="shared" si="10"/>
        <v>314.30560000000003</v>
      </c>
      <c r="I23" s="6"/>
      <c r="J23" s="6"/>
      <c r="K23" s="6"/>
      <c r="L23" s="6"/>
    </row>
    <row r="24" spans="1:12" x14ac:dyDescent="0.25">
      <c r="A24" s="25"/>
      <c r="B24" s="25"/>
      <c r="C24" s="25"/>
      <c r="D24" s="25"/>
      <c r="E24" s="25"/>
      <c r="F24" s="25"/>
      <c r="G24" s="25"/>
      <c r="H24" s="25"/>
    </row>
    <row r="25" spans="1:12" x14ac:dyDescent="0.25">
      <c r="A25" s="25"/>
      <c r="B25" s="25"/>
      <c r="C25" s="25"/>
      <c r="D25" s="25"/>
      <c r="E25" s="25"/>
      <c r="F25" s="72" t="s">
        <v>23</v>
      </c>
      <c r="G25" s="72"/>
      <c r="H25" s="72"/>
    </row>
    <row r="26" spans="1:12" ht="15.75" customHeight="1" x14ac:dyDescent="0.25">
      <c r="A26" s="25"/>
      <c r="B26" s="25"/>
      <c r="C26" s="25"/>
      <c r="D26" s="25"/>
      <c r="E26" s="25"/>
      <c r="F26" s="72"/>
      <c r="G26" s="72"/>
      <c r="H26" s="72"/>
    </row>
    <row r="27" spans="1:12" ht="15.75" customHeight="1" x14ac:dyDescent="0.25">
      <c r="A27" s="59" t="s">
        <v>22</v>
      </c>
      <c r="B27" s="59"/>
      <c r="C27" s="59"/>
      <c r="D27" s="59"/>
      <c r="E27" s="59"/>
      <c r="F27" s="59"/>
      <c r="G27" s="59"/>
      <c r="H27" s="59"/>
    </row>
    <row r="28" spans="1:12" x14ac:dyDescent="0.25">
      <c r="A28" s="59"/>
      <c r="B28" s="59"/>
      <c r="C28" s="59"/>
      <c r="D28" s="59"/>
      <c r="E28" s="59"/>
      <c r="F28" s="59"/>
      <c r="G28" s="59"/>
      <c r="H28" s="59"/>
    </row>
    <row r="29" spans="1:12" x14ac:dyDescent="0.25">
      <c r="A29" s="61" t="s">
        <v>2</v>
      </c>
      <c r="B29" s="61"/>
      <c r="C29" s="61"/>
      <c r="D29" s="61"/>
      <c r="E29" s="61"/>
      <c r="F29" s="61"/>
      <c r="G29" s="61"/>
      <c r="H29" s="61"/>
    </row>
    <row r="30" spans="1:12" ht="150" x14ac:dyDescent="0.25">
      <c r="A30" s="8" t="s">
        <v>3</v>
      </c>
      <c r="B30" s="8" t="s">
        <v>4</v>
      </c>
      <c r="C30" s="8" t="s">
        <v>5</v>
      </c>
      <c r="D30" s="8" t="s">
        <v>6</v>
      </c>
      <c r="E30" s="15" t="s">
        <v>7</v>
      </c>
      <c r="F30" s="8" t="s">
        <v>8</v>
      </c>
      <c r="G30" s="8" t="s">
        <v>9</v>
      </c>
      <c r="H30" s="8" t="s">
        <v>10</v>
      </c>
    </row>
    <row r="31" spans="1:12" x14ac:dyDescent="0.25">
      <c r="A31" s="10"/>
      <c r="B31" s="10"/>
      <c r="C31" s="62" t="s">
        <v>24</v>
      </c>
      <c r="D31" s="62"/>
      <c r="E31" s="62"/>
      <c r="F31" s="62"/>
      <c r="G31" s="62"/>
      <c r="H31" s="62"/>
    </row>
    <row r="32" spans="1:12" s="3" customFormat="1" ht="15.75" customHeight="1" x14ac:dyDescent="0.25">
      <c r="A32" s="63" t="s">
        <v>12</v>
      </c>
      <c r="B32" s="11" t="s">
        <v>13</v>
      </c>
      <c r="C32" s="12">
        <v>2219.6</v>
      </c>
      <c r="D32" s="12">
        <v>244.32</v>
      </c>
      <c r="E32" s="12">
        <f>C32+D32</f>
        <v>2463.92</v>
      </c>
      <c r="F32" s="12">
        <v>685.05</v>
      </c>
      <c r="G32" s="12">
        <f>E32+F32</f>
        <v>3148.9700000000003</v>
      </c>
      <c r="H32" s="12">
        <f>G32*1.12</f>
        <v>3526.8464000000008</v>
      </c>
    </row>
    <row r="33" spans="1:8" s="3" customFormat="1" x14ac:dyDescent="0.25">
      <c r="A33" s="64"/>
      <c r="B33" s="13" t="s">
        <v>14</v>
      </c>
      <c r="C33" s="14">
        <v>1532.01</v>
      </c>
      <c r="D33" s="15">
        <v>244.32</v>
      </c>
      <c r="E33" s="14">
        <f>C33+D33</f>
        <v>1776.33</v>
      </c>
      <c r="F33" s="15">
        <v>685.05</v>
      </c>
      <c r="G33" s="14">
        <f>E33+F33</f>
        <v>2461.38</v>
      </c>
      <c r="H33" s="14">
        <f>G33*1.12</f>
        <v>2756.7456000000002</v>
      </c>
    </row>
    <row r="34" spans="1:8" s="3" customFormat="1" ht="120" x14ac:dyDescent="0.25">
      <c r="A34" s="64"/>
      <c r="B34" s="13" t="s">
        <v>15</v>
      </c>
      <c r="C34" s="14">
        <v>1532.01</v>
      </c>
      <c r="D34" s="15">
        <v>244.32</v>
      </c>
      <c r="E34" s="14">
        <f>C34+D34</f>
        <v>1776.33</v>
      </c>
      <c r="F34" s="15">
        <v>685.05</v>
      </c>
      <c r="G34" s="14">
        <f>E34+F34</f>
        <v>2461.38</v>
      </c>
      <c r="H34" s="14">
        <f>G34*1.12</f>
        <v>2756.7456000000002</v>
      </c>
    </row>
    <row r="35" spans="1:8" s="3" customFormat="1" x14ac:dyDescent="0.25">
      <c r="A35" s="64"/>
      <c r="B35" s="13" t="s">
        <v>16</v>
      </c>
      <c r="C35" s="14">
        <v>3982.04</v>
      </c>
      <c r="D35" s="15">
        <v>244.32</v>
      </c>
      <c r="E35" s="14">
        <f t="shared" ref="E35:E36" si="11">C35+D35</f>
        <v>4226.3599999999997</v>
      </c>
      <c r="F35" s="15">
        <v>685.05</v>
      </c>
      <c r="G35" s="14">
        <f t="shared" ref="G35:G36" si="12">E35+F35</f>
        <v>4911.41</v>
      </c>
      <c r="H35" s="14">
        <f t="shared" ref="H35:H48" si="13">G35*1.12</f>
        <v>5500.7791999999999</v>
      </c>
    </row>
    <row r="36" spans="1:8" s="3" customFormat="1" x14ac:dyDescent="0.25">
      <c r="A36" s="65"/>
      <c r="B36" s="13" t="s">
        <v>18</v>
      </c>
      <c r="C36" s="14">
        <v>4237.92</v>
      </c>
      <c r="D36" s="15">
        <v>244.32</v>
      </c>
      <c r="E36" s="14">
        <f t="shared" si="11"/>
        <v>4482.24</v>
      </c>
      <c r="F36" s="15">
        <v>685.05</v>
      </c>
      <c r="G36" s="14">
        <f t="shared" si="12"/>
        <v>5167.29</v>
      </c>
      <c r="H36" s="14">
        <f t="shared" si="13"/>
        <v>5787.3648000000003</v>
      </c>
    </row>
    <row r="37" spans="1:8" s="3" customFormat="1" ht="15.75" customHeight="1" x14ac:dyDescent="0.25">
      <c r="A37" s="68" t="s">
        <v>17</v>
      </c>
      <c r="B37" s="11" t="s">
        <v>13</v>
      </c>
      <c r="C37" s="16">
        <v>191.49</v>
      </c>
      <c r="D37" s="17"/>
      <c r="E37" s="17"/>
      <c r="F37" s="17">
        <v>87.18</v>
      </c>
      <c r="G37" s="17">
        <f>C37+F37</f>
        <v>278.67</v>
      </c>
      <c r="H37" s="14">
        <f t="shared" si="13"/>
        <v>312.11040000000003</v>
      </c>
    </row>
    <row r="38" spans="1:8" s="3" customFormat="1" x14ac:dyDescent="0.25">
      <c r="A38" s="68"/>
      <c r="B38" s="13" t="s">
        <v>14</v>
      </c>
      <c r="C38" s="18">
        <v>119.23</v>
      </c>
      <c r="D38" s="19"/>
      <c r="E38" s="19"/>
      <c r="F38" s="19">
        <v>87.18</v>
      </c>
      <c r="G38" s="19">
        <f t="shared" ref="G38:G40" si="14">C38+F38</f>
        <v>206.41000000000003</v>
      </c>
      <c r="H38" s="14">
        <f t="shared" si="13"/>
        <v>231.17920000000004</v>
      </c>
    </row>
    <row r="39" spans="1:8" s="3" customFormat="1" x14ac:dyDescent="0.25">
      <c r="A39" s="68"/>
      <c r="B39" s="13" t="s">
        <v>16</v>
      </c>
      <c r="C39" s="19">
        <v>242.42</v>
      </c>
      <c r="D39" s="19"/>
      <c r="E39" s="19"/>
      <c r="F39" s="19">
        <v>87.18</v>
      </c>
      <c r="G39" s="19">
        <f t="shared" si="14"/>
        <v>329.6</v>
      </c>
      <c r="H39" s="14">
        <f t="shared" si="13"/>
        <v>369.15200000000004</v>
      </c>
    </row>
    <row r="40" spans="1:8" s="3" customFormat="1" x14ac:dyDescent="0.25">
      <c r="A40" s="68"/>
      <c r="B40" s="13" t="s">
        <v>18</v>
      </c>
      <c r="C40" s="19">
        <v>248.25</v>
      </c>
      <c r="D40" s="19"/>
      <c r="E40" s="19"/>
      <c r="F40" s="19">
        <v>87.18</v>
      </c>
      <c r="G40" s="19">
        <f t="shared" si="14"/>
        <v>335.43</v>
      </c>
      <c r="H40" s="14">
        <f t="shared" si="13"/>
        <v>375.68160000000006</v>
      </c>
    </row>
    <row r="41" spans="1:8" s="3" customFormat="1" ht="15.75" customHeight="1" x14ac:dyDescent="0.25">
      <c r="A41" s="69" t="s">
        <v>20</v>
      </c>
      <c r="B41" s="11" t="s">
        <v>13</v>
      </c>
      <c r="C41" s="16">
        <v>65.180000000000007</v>
      </c>
      <c r="D41" s="20"/>
      <c r="E41" s="20"/>
      <c r="F41" s="19">
        <v>61.69</v>
      </c>
      <c r="G41" s="19">
        <f>C41+F41</f>
        <v>126.87</v>
      </c>
      <c r="H41" s="19">
        <f t="shared" si="13"/>
        <v>142.09440000000001</v>
      </c>
    </row>
    <row r="42" spans="1:8" s="3" customFormat="1" x14ac:dyDescent="0.25">
      <c r="A42" s="70"/>
      <c r="B42" s="13" t="s">
        <v>14</v>
      </c>
      <c r="C42" s="18">
        <v>33.229999999999997</v>
      </c>
      <c r="D42" s="20"/>
      <c r="E42" s="20"/>
      <c r="F42" s="19">
        <v>61.69</v>
      </c>
      <c r="G42" s="19">
        <f t="shared" ref="G42:G48" si="15">C42+F42</f>
        <v>94.919999999999987</v>
      </c>
      <c r="H42" s="19">
        <f t="shared" si="13"/>
        <v>106.3104</v>
      </c>
    </row>
    <row r="43" spans="1:8" s="3" customFormat="1" x14ac:dyDescent="0.25">
      <c r="A43" s="70"/>
      <c r="B43" s="13" t="s">
        <v>16</v>
      </c>
      <c r="C43" s="19">
        <v>104.21</v>
      </c>
      <c r="D43" s="20"/>
      <c r="E43" s="20"/>
      <c r="F43" s="19">
        <v>61.69</v>
      </c>
      <c r="G43" s="19">
        <f t="shared" si="15"/>
        <v>165.89999999999998</v>
      </c>
      <c r="H43" s="19">
        <f t="shared" si="13"/>
        <v>185.80799999999999</v>
      </c>
    </row>
    <row r="44" spans="1:8" s="3" customFormat="1" x14ac:dyDescent="0.25">
      <c r="A44" s="71"/>
      <c r="B44" s="13" t="s">
        <v>18</v>
      </c>
      <c r="C44" s="19">
        <v>115.02</v>
      </c>
      <c r="D44" s="20"/>
      <c r="E44" s="20"/>
      <c r="F44" s="19">
        <v>61.69</v>
      </c>
      <c r="G44" s="19">
        <f t="shared" si="15"/>
        <v>176.70999999999998</v>
      </c>
      <c r="H44" s="19">
        <f t="shared" si="13"/>
        <v>197.9152</v>
      </c>
    </row>
    <row r="45" spans="1:8" s="3" customFormat="1" ht="15.75" customHeight="1" x14ac:dyDescent="0.25">
      <c r="A45" s="68" t="s">
        <v>19</v>
      </c>
      <c r="B45" s="11" t="s">
        <v>13</v>
      </c>
      <c r="C45" s="16">
        <v>109.83</v>
      </c>
      <c r="D45" s="20"/>
      <c r="E45" s="20"/>
      <c r="F45" s="17">
        <v>95.2</v>
      </c>
      <c r="G45" s="17">
        <f t="shared" si="15"/>
        <v>205.03</v>
      </c>
      <c r="H45" s="17">
        <f t="shared" si="13"/>
        <v>229.63360000000003</v>
      </c>
    </row>
    <row r="46" spans="1:8" s="3" customFormat="1" x14ac:dyDescent="0.25">
      <c r="A46" s="68"/>
      <c r="B46" s="13" t="s">
        <v>14</v>
      </c>
      <c r="C46" s="18">
        <v>86.25</v>
      </c>
      <c r="D46" s="20"/>
      <c r="E46" s="20"/>
      <c r="F46" s="17">
        <v>95.2</v>
      </c>
      <c r="G46" s="19">
        <f t="shared" si="15"/>
        <v>181.45</v>
      </c>
      <c r="H46" s="19">
        <f t="shared" si="13"/>
        <v>203.22400000000002</v>
      </c>
    </row>
    <row r="47" spans="1:8" s="3" customFormat="1" x14ac:dyDescent="0.25">
      <c r="A47" s="68"/>
      <c r="B47" s="13" t="s">
        <v>16</v>
      </c>
      <c r="C47" s="19">
        <v>167.55</v>
      </c>
      <c r="D47" s="20"/>
      <c r="E47" s="20"/>
      <c r="F47" s="17">
        <v>95.2</v>
      </c>
      <c r="G47" s="19">
        <f t="shared" si="15"/>
        <v>262.75</v>
      </c>
      <c r="H47" s="19">
        <f t="shared" si="13"/>
        <v>294.28000000000003</v>
      </c>
    </row>
    <row r="48" spans="1:8" s="3" customFormat="1" x14ac:dyDescent="0.25">
      <c r="A48" s="68"/>
      <c r="B48" s="13" t="s">
        <v>18</v>
      </c>
      <c r="C48" s="19">
        <v>186.73</v>
      </c>
      <c r="D48" s="20"/>
      <c r="E48" s="20"/>
      <c r="F48" s="17">
        <v>95.2</v>
      </c>
      <c r="G48" s="19">
        <f t="shared" si="15"/>
        <v>281.93</v>
      </c>
      <c r="H48" s="19">
        <f t="shared" si="13"/>
        <v>315.76160000000004</v>
      </c>
    </row>
    <row r="49" spans="1:8" x14ac:dyDescent="0.25">
      <c r="A49" s="25"/>
      <c r="B49" s="25"/>
      <c r="C49" s="25"/>
      <c r="D49" s="25"/>
      <c r="E49" s="25"/>
      <c r="F49" s="25"/>
      <c r="G49" s="25"/>
      <c r="H49" s="25"/>
    </row>
    <row r="50" spans="1:8" x14ac:dyDescent="0.25">
      <c r="A50" s="25"/>
      <c r="B50" s="25"/>
      <c r="C50" s="25"/>
      <c r="D50" s="25"/>
      <c r="E50" s="25"/>
      <c r="F50" s="72" t="s">
        <v>25</v>
      </c>
      <c r="G50" s="72"/>
      <c r="H50" s="72"/>
    </row>
    <row r="51" spans="1:8" ht="15.75" customHeight="1" x14ac:dyDescent="0.25">
      <c r="A51" s="25"/>
      <c r="B51" s="25"/>
      <c r="C51" s="25"/>
      <c r="D51" s="25"/>
      <c r="E51" s="25"/>
      <c r="F51" s="72"/>
      <c r="G51" s="72"/>
      <c r="H51" s="72"/>
    </row>
    <row r="52" spans="1:8" ht="15.75" customHeight="1" x14ac:dyDescent="0.25">
      <c r="A52" s="59" t="s">
        <v>26</v>
      </c>
      <c r="B52" s="59"/>
      <c r="C52" s="59"/>
      <c r="D52" s="59"/>
      <c r="E52" s="59"/>
      <c r="F52" s="59"/>
      <c r="G52" s="59"/>
      <c r="H52" s="59"/>
    </row>
    <row r="53" spans="1:8" x14ac:dyDescent="0.25">
      <c r="A53" s="59"/>
      <c r="B53" s="59"/>
      <c r="C53" s="59"/>
      <c r="D53" s="59"/>
      <c r="E53" s="59"/>
      <c r="F53" s="59"/>
      <c r="G53" s="59"/>
      <c r="H53" s="59"/>
    </row>
    <row r="54" spans="1:8" x14ac:dyDescent="0.25">
      <c r="A54" s="61" t="s">
        <v>2</v>
      </c>
      <c r="B54" s="61"/>
      <c r="C54" s="61"/>
      <c r="D54" s="61"/>
      <c r="E54" s="61"/>
      <c r="F54" s="61"/>
      <c r="G54" s="61"/>
      <c r="H54" s="61"/>
    </row>
    <row r="55" spans="1:8" ht="150" x14ac:dyDescent="0.25">
      <c r="A55" s="8" t="s">
        <v>3</v>
      </c>
      <c r="B55" s="8" t="s">
        <v>4</v>
      </c>
      <c r="C55" s="8" t="s">
        <v>5</v>
      </c>
      <c r="D55" s="8" t="s">
        <v>6</v>
      </c>
      <c r="E55" s="15" t="s">
        <v>7</v>
      </c>
      <c r="F55" s="8" t="s">
        <v>8</v>
      </c>
      <c r="G55" s="8" t="s">
        <v>9</v>
      </c>
      <c r="H55" s="8" t="s">
        <v>10</v>
      </c>
    </row>
    <row r="56" spans="1:8" x14ac:dyDescent="0.25">
      <c r="A56" s="10"/>
      <c r="B56" s="10"/>
      <c r="C56" s="62" t="s">
        <v>27</v>
      </c>
      <c r="D56" s="62"/>
      <c r="E56" s="62"/>
      <c r="F56" s="62"/>
      <c r="G56" s="62"/>
      <c r="H56" s="62"/>
    </row>
    <row r="57" spans="1:8" ht="15.75" customHeight="1" x14ac:dyDescent="0.25">
      <c r="A57" s="63" t="s">
        <v>12</v>
      </c>
      <c r="B57" s="11" t="s">
        <v>13</v>
      </c>
      <c r="C57" s="12">
        <v>2238.84</v>
      </c>
      <c r="D57" s="12">
        <v>244.32</v>
      </c>
      <c r="E57" s="12">
        <f>C57+D57</f>
        <v>2483.1600000000003</v>
      </c>
      <c r="F57" s="12">
        <v>687.07</v>
      </c>
      <c r="G57" s="12">
        <f>E57+F57</f>
        <v>3170.2300000000005</v>
      </c>
      <c r="H57" s="12">
        <f>G57*1.12</f>
        <v>3550.6576000000009</v>
      </c>
    </row>
    <row r="58" spans="1:8" x14ac:dyDescent="0.25">
      <c r="A58" s="64"/>
      <c r="B58" s="13" t="s">
        <v>14</v>
      </c>
      <c r="C58" s="14">
        <v>1547.33</v>
      </c>
      <c r="D58" s="12">
        <v>244.32</v>
      </c>
      <c r="E58" s="14">
        <f>C58+D58</f>
        <v>1791.6499999999999</v>
      </c>
      <c r="F58" s="12">
        <v>687.07</v>
      </c>
      <c r="G58" s="14">
        <f>E58+F58</f>
        <v>2478.7199999999998</v>
      </c>
      <c r="H58" s="14">
        <f>G58*1.12</f>
        <v>2776.1664000000001</v>
      </c>
    </row>
    <row r="59" spans="1:8" ht="120" x14ac:dyDescent="0.25">
      <c r="A59" s="64"/>
      <c r="B59" s="13" t="s">
        <v>15</v>
      </c>
      <c r="C59" s="14">
        <v>1547.33</v>
      </c>
      <c r="D59" s="12">
        <v>244.32</v>
      </c>
      <c r="E59" s="14">
        <f>C59+D59</f>
        <v>1791.6499999999999</v>
      </c>
      <c r="F59" s="12">
        <v>687.07</v>
      </c>
      <c r="G59" s="14">
        <f>E59+F59</f>
        <v>2478.7199999999998</v>
      </c>
      <c r="H59" s="14">
        <f>G59*1.12</f>
        <v>2776.1664000000001</v>
      </c>
    </row>
    <row r="60" spans="1:8" x14ac:dyDescent="0.25">
      <c r="A60" s="64"/>
      <c r="B60" s="13" t="s">
        <v>16</v>
      </c>
      <c r="C60" s="14">
        <v>4018.99</v>
      </c>
      <c r="D60" s="12">
        <v>244.32</v>
      </c>
      <c r="E60" s="14">
        <f t="shared" ref="E60:E61" si="16">C60+D60</f>
        <v>4263.3099999999995</v>
      </c>
      <c r="F60" s="12">
        <v>687.07</v>
      </c>
      <c r="G60" s="14">
        <f t="shared" ref="G60:G61" si="17">E60+F60</f>
        <v>4950.3799999999992</v>
      </c>
      <c r="H60" s="14">
        <f t="shared" ref="H60:H73" si="18">G60*1.12</f>
        <v>5544.4255999999996</v>
      </c>
    </row>
    <row r="61" spans="1:8" x14ac:dyDescent="0.25">
      <c r="A61" s="65"/>
      <c r="B61" s="13" t="s">
        <v>18</v>
      </c>
      <c r="C61" s="14">
        <v>4258.92</v>
      </c>
      <c r="D61" s="12">
        <v>244.32</v>
      </c>
      <c r="E61" s="14">
        <f t="shared" si="16"/>
        <v>4503.24</v>
      </c>
      <c r="F61" s="12">
        <v>687.07</v>
      </c>
      <c r="G61" s="14">
        <f t="shared" si="17"/>
        <v>5190.3099999999995</v>
      </c>
      <c r="H61" s="14">
        <f t="shared" si="18"/>
        <v>5813.1472000000003</v>
      </c>
    </row>
    <row r="62" spans="1:8" ht="15.75" customHeight="1" x14ac:dyDescent="0.25">
      <c r="A62" s="68" t="s">
        <v>17</v>
      </c>
      <c r="B62" s="11" t="s">
        <v>13</v>
      </c>
      <c r="C62" s="16">
        <v>194.19</v>
      </c>
      <c r="D62" s="23"/>
      <c r="E62" s="23"/>
      <c r="F62" s="17">
        <v>87.83</v>
      </c>
      <c r="G62" s="17">
        <f>C62+F62</f>
        <v>282.02</v>
      </c>
      <c r="H62" s="14">
        <f t="shared" si="18"/>
        <v>315.86240000000004</v>
      </c>
    </row>
    <row r="63" spans="1:8" x14ac:dyDescent="0.25">
      <c r="A63" s="68"/>
      <c r="B63" s="13" t="s">
        <v>14</v>
      </c>
      <c r="C63" s="18">
        <v>120.42</v>
      </c>
      <c r="D63" s="24"/>
      <c r="E63" s="24"/>
      <c r="F63" s="17">
        <v>87.83</v>
      </c>
      <c r="G63" s="19">
        <f t="shared" ref="G63:G65" si="19">C63+F63</f>
        <v>208.25</v>
      </c>
      <c r="H63" s="14">
        <f t="shared" si="18"/>
        <v>233.24</v>
      </c>
    </row>
    <row r="64" spans="1:8" x14ac:dyDescent="0.25">
      <c r="A64" s="68"/>
      <c r="B64" s="13" t="s">
        <v>16</v>
      </c>
      <c r="C64" s="19">
        <v>246.15</v>
      </c>
      <c r="D64" s="24"/>
      <c r="E64" s="24"/>
      <c r="F64" s="17">
        <v>87.83</v>
      </c>
      <c r="G64" s="19">
        <f t="shared" si="19"/>
        <v>333.98</v>
      </c>
      <c r="H64" s="14">
        <f t="shared" si="18"/>
        <v>374.05760000000004</v>
      </c>
    </row>
    <row r="65" spans="1:8" x14ac:dyDescent="0.25">
      <c r="A65" s="68"/>
      <c r="B65" s="13" t="s">
        <v>18</v>
      </c>
      <c r="C65" s="19">
        <v>252.3</v>
      </c>
      <c r="D65" s="24"/>
      <c r="E65" s="24"/>
      <c r="F65" s="17">
        <v>87.83</v>
      </c>
      <c r="G65" s="19">
        <f t="shared" si="19"/>
        <v>340.13</v>
      </c>
      <c r="H65" s="14">
        <f t="shared" si="18"/>
        <v>380.94560000000001</v>
      </c>
    </row>
    <row r="66" spans="1:8" ht="15.75" customHeight="1" x14ac:dyDescent="0.25">
      <c r="A66" s="69" t="s">
        <v>20</v>
      </c>
      <c r="B66" s="11" t="s">
        <v>13</v>
      </c>
      <c r="C66" s="16">
        <v>67.63</v>
      </c>
      <c r="D66" s="27"/>
      <c r="E66" s="27"/>
      <c r="F66" s="19">
        <v>61.95</v>
      </c>
      <c r="G66" s="19">
        <f>C66+F66</f>
        <v>129.57999999999998</v>
      </c>
      <c r="H66" s="19">
        <f t="shared" si="18"/>
        <v>145.12959999999998</v>
      </c>
    </row>
    <row r="67" spans="1:8" x14ac:dyDescent="0.25">
      <c r="A67" s="70"/>
      <c r="B67" s="13" t="s">
        <v>14</v>
      </c>
      <c r="C67" s="18">
        <v>33.729999999999997</v>
      </c>
      <c r="D67" s="27"/>
      <c r="E67" s="27"/>
      <c r="F67" s="19">
        <v>61.95</v>
      </c>
      <c r="G67" s="19">
        <f t="shared" ref="G67:G73" si="20">C67+F67</f>
        <v>95.68</v>
      </c>
      <c r="H67" s="19">
        <f t="shared" si="18"/>
        <v>107.16160000000002</v>
      </c>
    </row>
    <row r="68" spans="1:8" x14ac:dyDescent="0.25">
      <c r="A68" s="70"/>
      <c r="B68" s="13" t="s">
        <v>16</v>
      </c>
      <c r="C68" s="19">
        <v>109.34</v>
      </c>
      <c r="D68" s="27"/>
      <c r="E68" s="27"/>
      <c r="F68" s="19">
        <v>61.95</v>
      </c>
      <c r="G68" s="19">
        <f t="shared" si="20"/>
        <v>171.29000000000002</v>
      </c>
      <c r="H68" s="19">
        <f t="shared" si="18"/>
        <v>191.84480000000005</v>
      </c>
    </row>
    <row r="69" spans="1:8" x14ac:dyDescent="0.25">
      <c r="A69" s="71"/>
      <c r="B69" s="13" t="s">
        <v>18</v>
      </c>
      <c r="C69" s="19">
        <v>119.43</v>
      </c>
      <c r="D69" s="27"/>
      <c r="E69" s="27"/>
      <c r="F69" s="19">
        <v>61.95</v>
      </c>
      <c r="G69" s="19">
        <f t="shared" si="20"/>
        <v>181.38</v>
      </c>
      <c r="H69" s="19">
        <f t="shared" si="18"/>
        <v>203.1456</v>
      </c>
    </row>
    <row r="70" spans="1:8" ht="15.75" customHeight="1" x14ac:dyDescent="0.25">
      <c r="A70" s="68" t="s">
        <v>19</v>
      </c>
      <c r="B70" s="11" t="s">
        <v>13</v>
      </c>
      <c r="C70" s="16">
        <v>109.83</v>
      </c>
      <c r="D70" s="27"/>
      <c r="E70" s="27"/>
      <c r="F70" s="17">
        <v>95.89</v>
      </c>
      <c r="G70" s="17">
        <f t="shared" si="20"/>
        <v>205.72</v>
      </c>
      <c r="H70" s="17">
        <f t="shared" si="18"/>
        <v>230.40640000000002</v>
      </c>
    </row>
    <row r="71" spans="1:8" x14ac:dyDescent="0.25">
      <c r="A71" s="68"/>
      <c r="B71" s="13" t="s">
        <v>14</v>
      </c>
      <c r="C71" s="18">
        <v>86.25</v>
      </c>
      <c r="D71" s="27"/>
      <c r="E71" s="27"/>
      <c r="F71" s="17">
        <v>95.89</v>
      </c>
      <c r="G71" s="19">
        <f t="shared" si="20"/>
        <v>182.14</v>
      </c>
      <c r="H71" s="19">
        <f t="shared" si="18"/>
        <v>203.99680000000001</v>
      </c>
    </row>
    <row r="72" spans="1:8" x14ac:dyDescent="0.25">
      <c r="A72" s="68"/>
      <c r="B72" s="13" t="s">
        <v>16</v>
      </c>
      <c r="C72" s="19">
        <v>167.56</v>
      </c>
      <c r="D72" s="27"/>
      <c r="E72" s="27"/>
      <c r="F72" s="17">
        <v>95.89</v>
      </c>
      <c r="G72" s="19">
        <f t="shared" si="20"/>
        <v>263.45</v>
      </c>
      <c r="H72" s="19">
        <f t="shared" si="18"/>
        <v>295.06400000000002</v>
      </c>
    </row>
    <row r="73" spans="1:8" x14ac:dyDescent="0.25">
      <c r="A73" s="68"/>
      <c r="B73" s="13" t="s">
        <v>18</v>
      </c>
      <c r="C73" s="19">
        <v>186.76</v>
      </c>
      <c r="D73" s="27"/>
      <c r="E73" s="27"/>
      <c r="F73" s="17">
        <v>95.89</v>
      </c>
      <c r="G73" s="19">
        <f t="shared" si="20"/>
        <v>282.64999999999998</v>
      </c>
      <c r="H73" s="19">
        <f t="shared" si="18"/>
        <v>316.56799999999998</v>
      </c>
    </row>
    <row r="74" spans="1:8" x14ac:dyDescent="0.25">
      <c r="A74" s="28"/>
      <c r="B74" s="29"/>
      <c r="C74" s="30"/>
      <c r="D74" s="31"/>
      <c r="E74" s="31"/>
      <c r="F74" s="32"/>
      <c r="G74" s="30"/>
      <c r="H74" s="30"/>
    </row>
    <row r="75" spans="1:8" x14ac:dyDescent="0.25">
      <c r="A75" s="25"/>
      <c r="B75" s="25"/>
      <c r="C75" s="25"/>
      <c r="D75" s="25"/>
      <c r="E75" s="25"/>
      <c r="F75" s="73" t="s">
        <v>29</v>
      </c>
      <c r="G75" s="73"/>
      <c r="H75" s="73"/>
    </row>
    <row r="76" spans="1:8" ht="15.75" customHeight="1" x14ac:dyDescent="0.25">
      <c r="A76" s="25"/>
      <c r="B76" s="25"/>
      <c r="C76" s="25"/>
      <c r="D76" s="25"/>
      <c r="E76" s="25"/>
      <c r="F76" s="72"/>
      <c r="G76" s="72"/>
      <c r="H76" s="72"/>
    </row>
    <row r="77" spans="1:8" ht="15.75" customHeight="1" x14ac:dyDescent="0.25">
      <c r="A77" s="59" t="s">
        <v>28</v>
      </c>
      <c r="B77" s="59"/>
      <c r="C77" s="59"/>
      <c r="D77" s="59"/>
      <c r="E77" s="59"/>
      <c r="F77" s="59"/>
      <c r="G77" s="59"/>
      <c r="H77" s="59"/>
    </row>
    <row r="78" spans="1:8" x14ac:dyDescent="0.25">
      <c r="A78" s="59"/>
      <c r="B78" s="59"/>
      <c r="C78" s="59"/>
      <c r="D78" s="59"/>
      <c r="E78" s="59"/>
      <c r="F78" s="59"/>
      <c r="G78" s="59"/>
      <c r="H78" s="59"/>
    </row>
    <row r="79" spans="1:8" x14ac:dyDescent="0.25">
      <c r="A79" s="61" t="s">
        <v>2</v>
      </c>
      <c r="B79" s="61"/>
      <c r="C79" s="61"/>
      <c r="D79" s="61"/>
      <c r="E79" s="61"/>
      <c r="F79" s="61"/>
      <c r="G79" s="61"/>
      <c r="H79" s="61"/>
    </row>
    <row r="80" spans="1:8" ht="150" x14ac:dyDescent="0.25">
      <c r="A80" s="8" t="s">
        <v>3</v>
      </c>
      <c r="B80" s="8" t="s">
        <v>4</v>
      </c>
      <c r="C80" s="8" t="s">
        <v>5</v>
      </c>
      <c r="D80" s="8" t="s">
        <v>6</v>
      </c>
      <c r="E80" s="15" t="s">
        <v>7</v>
      </c>
      <c r="F80" s="8" t="s">
        <v>8</v>
      </c>
      <c r="G80" s="8" t="s">
        <v>9</v>
      </c>
      <c r="H80" s="8" t="s">
        <v>10</v>
      </c>
    </row>
    <row r="81" spans="1:8" x14ac:dyDescent="0.25">
      <c r="A81" s="10"/>
      <c r="B81" s="10"/>
      <c r="C81" s="62" t="s">
        <v>21</v>
      </c>
      <c r="D81" s="62"/>
      <c r="E81" s="62"/>
      <c r="F81" s="62"/>
      <c r="G81" s="62"/>
      <c r="H81" s="62"/>
    </row>
    <row r="82" spans="1:8" ht="15.75" customHeight="1" x14ac:dyDescent="0.25">
      <c r="A82" s="63" t="s">
        <v>12</v>
      </c>
      <c r="B82" s="11" t="s">
        <v>13</v>
      </c>
      <c r="C82" s="12">
        <v>2258.83</v>
      </c>
      <c r="D82" s="12">
        <v>244.32</v>
      </c>
      <c r="E82" s="12">
        <f>C82+D82</f>
        <v>2503.15</v>
      </c>
      <c r="F82" s="12">
        <v>703.94</v>
      </c>
      <c r="G82" s="12">
        <f>E82+F82</f>
        <v>3207.09</v>
      </c>
      <c r="H82" s="12">
        <f>G82*1.12</f>
        <v>3591.9408000000003</v>
      </c>
    </row>
    <row r="83" spans="1:8" x14ac:dyDescent="0.25">
      <c r="A83" s="64"/>
      <c r="B83" s="13" t="s">
        <v>14</v>
      </c>
      <c r="C83" s="14">
        <v>1562.8</v>
      </c>
      <c r="D83" s="12">
        <v>244.32</v>
      </c>
      <c r="E83" s="14">
        <f>C83+D83</f>
        <v>1807.12</v>
      </c>
      <c r="F83" s="12">
        <v>703.94</v>
      </c>
      <c r="G83" s="14">
        <f>E83+F83</f>
        <v>2511.06</v>
      </c>
      <c r="H83" s="14">
        <f>G83*1.12</f>
        <v>2812.3872000000001</v>
      </c>
    </row>
    <row r="84" spans="1:8" ht="120" x14ac:dyDescent="0.25">
      <c r="A84" s="64"/>
      <c r="B84" s="13" t="s">
        <v>15</v>
      </c>
      <c r="C84" s="14">
        <v>1562.8</v>
      </c>
      <c r="D84" s="12">
        <v>244.32</v>
      </c>
      <c r="E84" s="14">
        <f>C84+D84</f>
        <v>1807.12</v>
      </c>
      <c r="F84" s="12">
        <v>703.94</v>
      </c>
      <c r="G84" s="14">
        <f>E84+F84</f>
        <v>2511.06</v>
      </c>
      <c r="H84" s="14">
        <f>G84*1.12</f>
        <v>2812.3872000000001</v>
      </c>
    </row>
    <row r="85" spans="1:8" x14ac:dyDescent="0.25">
      <c r="A85" s="64"/>
      <c r="B85" s="13" t="s">
        <v>16</v>
      </c>
      <c r="C85" s="14">
        <v>4024.81</v>
      </c>
      <c r="D85" s="12">
        <v>244.32</v>
      </c>
      <c r="E85" s="14">
        <f t="shared" ref="E85:E86" si="21">C85+D85</f>
        <v>4269.13</v>
      </c>
      <c r="F85" s="12">
        <v>703.94</v>
      </c>
      <c r="G85" s="14">
        <f t="shared" ref="G85:G86" si="22">E85+F85</f>
        <v>4973.07</v>
      </c>
      <c r="H85" s="14">
        <f t="shared" ref="H85:H98" si="23">G85*1.12</f>
        <v>5569.8384000000005</v>
      </c>
    </row>
    <row r="86" spans="1:8" x14ac:dyDescent="0.25">
      <c r="A86" s="65"/>
      <c r="B86" s="13" t="s">
        <v>18</v>
      </c>
      <c r="C86" s="14">
        <v>4325.1400000000003</v>
      </c>
      <c r="D86" s="12">
        <v>244.32</v>
      </c>
      <c r="E86" s="14">
        <f t="shared" si="21"/>
        <v>4569.46</v>
      </c>
      <c r="F86" s="12">
        <v>703.94</v>
      </c>
      <c r="G86" s="14">
        <f t="shared" si="22"/>
        <v>5273.4</v>
      </c>
      <c r="H86" s="14">
        <f t="shared" si="23"/>
        <v>5906.2080000000005</v>
      </c>
    </row>
    <row r="87" spans="1:8" ht="15.75" customHeight="1" x14ac:dyDescent="0.25">
      <c r="A87" s="68" t="s">
        <v>17</v>
      </c>
      <c r="B87" s="11" t="s">
        <v>13</v>
      </c>
      <c r="C87" s="16">
        <v>197</v>
      </c>
      <c r="D87" s="23"/>
      <c r="E87" s="23"/>
      <c r="F87" s="17">
        <v>88.13</v>
      </c>
      <c r="G87" s="17">
        <f>C87+F87</f>
        <v>285.13</v>
      </c>
      <c r="H87" s="14">
        <f t="shared" si="23"/>
        <v>319.34560000000005</v>
      </c>
    </row>
    <row r="88" spans="1:8" x14ac:dyDescent="0.25">
      <c r="A88" s="68"/>
      <c r="B88" s="13" t="s">
        <v>14</v>
      </c>
      <c r="C88" s="18">
        <v>121.62</v>
      </c>
      <c r="D88" s="24"/>
      <c r="E88" s="24"/>
      <c r="F88" s="17">
        <v>88.13</v>
      </c>
      <c r="G88" s="19">
        <f t="shared" ref="G88:G90" si="24">C88+F88</f>
        <v>209.75</v>
      </c>
      <c r="H88" s="14">
        <f t="shared" si="23"/>
        <v>234.92000000000002</v>
      </c>
    </row>
    <row r="89" spans="1:8" x14ac:dyDescent="0.25">
      <c r="A89" s="68"/>
      <c r="B89" s="13" t="s">
        <v>16</v>
      </c>
      <c r="C89" s="19">
        <v>250.06</v>
      </c>
      <c r="D89" s="24"/>
      <c r="E89" s="24"/>
      <c r="F89" s="17">
        <v>88.13</v>
      </c>
      <c r="G89" s="19">
        <f t="shared" si="24"/>
        <v>338.19</v>
      </c>
      <c r="H89" s="14">
        <f t="shared" si="23"/>
        <v>378.77280000000002</v>
      </c>
    </row>
    <row r="90" spans="1:8" x14ac:dyDescent="0.25">
      <c r="A90" s="68"/>
      <c r="B90" s="13" t="s">
        <v>18</v>
      </c>
      <c r="C90" s="19">
        <v>256.54000000000002</v>
      </c>
      <c r="D90" s="24"/>
      <c r="E90" s="24"/>
      <c r="F90" s="17">
        <v>88.13</v>
      </c>
      <c r="G90" s="19">
        <f t="shared" si="24"/>
        <v>344.67</v>
      </c>
      <c r="H90" s="14">
        <f t="shared" si="23"/>
        <v>386.03040000000004</v>
      </c>
    </row>
    <row r="91" spans="1:8" s="3" customFormat="1" ht="15.75" customHeight="1" x14ac:dyDescent="0.25">
      <c r="A91" s="69" t="s">
        <v>20</v>
      </c>
      <c r="B91" s="11" t="s">
        <v>13</v>
      </c>
      <c r="C91" s="16">
        <v>70.19</v>
      </c>
      <c r="D91" s="20"/>
      <c r="E91" s="20"/>
      <c r="F91" s="19">
        <v>62.56</v>
      </c>
      <c r="G91" s="19">
        <f>C91+F91</f>
        <v>132.75</v>
      </c>
      <c r="H91" s="19">
        <f t="shared" si="23"/>
        <v>148.68</v>
      </c>
    </row>
    <row r="92" spans="1:8" s="3" customFormat="1" x14ac:dyDescent="0.25">
      <c r="A92" s="70"/>
      <c r="B92" s="13" t="s">
        <v>14</v>
      </c>
      <c r="C92" s="18">
        <v>34.24</v>
      </c>
      <c r="D92" s="20"/>
      <c r="E92" s="20"/>
      <c r="F92" s="19">
        <v>62.56</v>
      </c>
      <c r="G92" s="19">
        <f t="shared" ref="G92:G98" si="25">C92+F92</f>
        <v>96.800000000000011</v>
      </c>
      <c r="H92" s="19">
        <f t="shared" si="23"/>
        <v>108.41600000000003</v>
      </c>
    </row>
    <row r="93" spans="1:8" s="3" customFormat="1" x14ac:dyDescent="0.25">
      <c r="A93" s="70"/>
      <c r="B93" s="13" t="s">
        <v>16</v>
      </c>
      <c r="C93" s="19">
        <v>114.74</v>
      </c>
      <c r="D93" s="20"/>
      <c r="E93" s="20"/>
      <c r="F93" s="19">
        <v>62.56</v>
      </c>
      <c r="G93" s="19">
        <f t="shared" si="25"/>
        <v>177.3</v>
      </c>
      <c r="H93" s="19">
        <f t="shared" si="23"/>
        <v>198.57600000000002</v>
      </c>
    </row>
    <row r="94" spans="1:8" s="3" customFormat="1" x14ac:dyDescent="0.25">
      <c r="A94" s="71"/>
      <c r="B94" s="13" t="s">
        <v>18</v>
      </c>
      <c r="C94" s="19">
        <v>123.6</v>
      </c>
      <c r="D94" s="20"/>
      <c r="E94" s="20"/>
      <c r="F94" s="19">
        <v>62.56</v>
      </c>
      <c r="G94" s="19">
        <f t="shared" si="25"/>
        <v>186.16</v>
      </c>
      <c r="H94" s="19">
        <f t="shared" si="23"/>
        <v>208.4992</v>
      </c>
    </row>
    <row r="95" spans="1:8" s="3" customFormat="1" x14ac:dyDescent="0.25">
      <c r="A95" s="68" t="s">
        <v>19</v>
      </c>
      <c r="B95" s="11" t="s">
        <v>13</v>
      </c>
      <c r="C95" s="16">
        <v>109.84</v>
      </c>
      <c r="D95" s="20"/>
      <c r="E95" s="20"/>
      <c r="F95" s="17">
        <v>96.77</v>
      </c>
      <c r="G95" s="17">
        <f t="shared" si="25"/>
        <v>206.61</v>
      </c>
      <c r="H95" s="17">
        <f t="shared" si="23"/>
        <v>231.40320000000003</v>
      </c>
    </row>
    <row r="96" spans="1:8" s="3" customFormat="1" x14ac:dyDescent="0.25">
      <c r="A96" s="68"/>
      <c r="B96" s="13" t="s">
        <v>14</v>
      </c>
      <c r="C96" s="18">
        <v>86.25</v>
      </c>
      <c r="D96" s="20"/>
      <c r="E96" s="20"/>
      <c r="F96" s="17">
        <v>96.77</v>
      </c>
      <c r="G96" s="19">
        <f t="shared" si="25"/>
        <v>183.01999999999998</v>
      </c>
      <c r="H96" s="19">
        <f t="shared" si="23"/>
        <v>204.98240000000001</v>
      </c>
    </row>
    <row r="97" spans="1:8" s="3" customFormat="1" x14ac:dyDescent="0.25">
      <c r="A97" s="68"/>
      <c r="B97" s="13" t="s">
        <v>16</v>
      </c>
      <c r="C97" s="19">
        <v>167.59</v>
      </c>
      <c r="D97" s="20"/>
      <c r="E97" s="20"/>
      <c r="F97" s="17">
        <v>96.77</v>
      </c>
      <c r="G97" s="19">
        <f t="shared" si="25"/>
        <v>264.36</v>
      </c>
      <c r="H97" s="19">
        <f t="shared" si="23"/>
        <v>296.08320000000003</v>
      </c>
    </row>
    <row r="98" spans="1:8" s="3" customFormat="1" x14ac:dyDescent="0.25">
      <c r="A98" s="68"/>
      <c r="B98" s="13" t="s">
        <v>18</v>
      </c>
      <c r="C98" s="19">
        <v>186.73</v>
      </c>
      <c r="D98" s="20"/>
      <c r="E98" s="20"/>
      <c r="F98" s="17">
        <v>96.77</v>
      </c>
      <c r="G98" s="19">
        <f t="shared" si="25"/>
        <v>283.5</v>
      </c>
      <c r="H98" s="19">
        <f t="shared" si="23"/>
        <v>317.52000000000004</v>
      </c>
    </row>
  </sheetData>
  <mergeCells count="32">
    <mergeCell ref="A95:A98"/>
    <mergeCell ref="F1:H2"/>
    <mergeCell ref="F25:H26"/>
    <mergeCell ref="F50:H51"/>
    <mergeCell ref="F75:H76"/>
    <mergeCell ref="A79:H79"/>
    <mergeCell ref="C81:H81"/>
    <mergeCell ref="A82:A86"/>
    <mergeCell ref="A87:A90"/>
    <mergeCell ref="A91:A94"/>
    <mergeCell ref="A62:A65"/>
    <mergeCell ref="A66:A69"/>
    <mergeCell ref="A70:A73"/>
    <mergeCell ref="A77:H78"/>
    <mergeCell ref="A29:H29"/>
    <mergeCell ref="C31:H31"/>
    <mergeCell ref="A52:H53"/>
    <mergeCell ref="A54:H54"/>
    <mergeCell ref="C56:H56"/>
    <mergeCell ref="A57:A61"/>
    <mergeCell ref="A3:H3"/>
    <mergeCell ref="A4:H4"/>
    <mergeCell ref="C6:H6"/>
    <mergeCell ref="A7:A11"/>
    <mergeCell ref="A12:A15"/>
    <mergeCell ref="A16:A19"/>
    <mergeCell ref="A20:A23"/>
    <mergeCell ref="A32:A36"/>
    <mergeCell ref="A37:A40"/>
    <mergeCell ref="A41:A44"/>
    <mergeCell ref="A45:A48"/>
    <mergeCell ref="A27:H28"/>
  </mergeCells>
  <pageMargins left="0.15748031496062992" right="0.15748031496062992" top="0.74803149606299213" bottom="0.74803149606299213" header="0.31496062992125984" footer="0.31496062992125984"/>
  <pageSetup paperSize="9" scale="83" orientation="portrait" r:id="rId1"/>
  <rowBreaks count="3" manualBreakCount="3">
    <brk id="24" max="16383" man="1"/>
    <brk id="49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4"/>
  <sheetViews>
    <sheetView tabSelected="1" view="pageBreakPreview" zoomScale="70" zoomScaleNormal="100" zoomScaleSheetLayoutView="70" workbookViewId="0">
      <selection activeCell="C12" sqref="C12"/>
    </sheetView>
  </sheetViews>
  <sheetFormatPr defaultRowHeight="15.75" x14ac:dyDescent="0.25"/>
  <cols>
    <col min="1" max="1" width="11.42578125" style="1" customWidth="1"/>
    <col min="2" max="2" width="44.28515625" style="1" customWidth="1"/>
    <col min="3" max="3" width="13.140625" style="1" customWidth="1"/>
    <col min="4" max="4" width="12" style="3" customWidth="1"/>
    <col min="5" max="5" width="13.140625" style="1" customWidth="1"/>
    <col min="6" max="6" width="12.85546875" style="1" customWidth="1"/>
    <col min="7" max="8" width="13.140625" style="1" customWidth="1"/>
    <col min="9" max="16384" width="9.140625" style="1"/>
  </cols>
  <sheetData>
    <row r="1" spans="1:10" x14ac:dyDescent="0.25">
      <c r="A1" s="25"/>
      <c r="B1" s="25"/>
      <c r="C1" s="25"/>
      <c r="D1" s="38"/>
      <c r="E1" s="25"/>
      <c r="F1" s="72" t="s">
        <v>45</v>
      </c>
      <c r="G1" s="72"/>
      <c r="H1" s="72"/>
    </row>
    <row r="2" spans="1:10" ht="24" customHeight="1" x14ac:dyDescent="0.25">
      <c r="A2" s="25"/>
      <c r="B2" s="25"/>
      <c r="C2" s="25"/>
      <c r="D2" s="38"/>
      <c r="E2" s="25"/>
      <c r="F2" s="72"/>
      <c r="G2" s="72"/>
      <c r="H2" s="72"/>
    </row>
    <row r="3" spans="1:10" ht="40.5" customHeight="1" x14ac:dyDescent="0.25">
      <c r="A3" s="76" t="s">
        <v>46</v>
      </c>
      <c r="B3" s="76"/>
      <c r="C3" s="76"/>
      <c r="D3" s="76"/>
      <c r="E3" s="76"/>
      <c r="F3" s="76"/>
      <c r="G3" s="76"/>
      <c r="H3" s="76"/>
    </row>
    <row r="4" spans="1:10" x14ac:dyDescent="0.25">
      <c r="A4" s="25"/>
      <c r="B4" s="25"/>
      <c r="C4" s="25"/>
      <c r="D4" s="38"/>
      <c r="E4" s="25"/>
      <c r="F4" s="25"/>
      <c r="G4" s="77" t="s">
        <v>47</v>
      </c>
      <c r="H4" s="77"/>
    </row>
    <row r="5" spans="1:10" ht="177.75" customHeight="1" x14ac:dyDescent="0.25">
      <c r="A5" s="44" t="s">
        <v>48</v>
      </c>
      <c r="B5" s="45" t="s">
        <v>4</v>
      </c>
      <c r="C5" s="45" t="s">
        <v>5</v>
      </c>
      <c r="D5" s="18" t="s">
        <v>81</v>
      </c>
      <c r="E5" s="45" t="s">
        <v>51</v>
      </c>
      <c r="F5" s="45" t="s">
        <v>8</v>
      </c>
      <c r="G5" s="48" t="s">
        <v>52</v>
      </c>
      <c r="H5" s="45" t="s">
        <v>53</v>
      </c>
    </row>
    <row r="6" spans="1:10" x14ac:dyDescent="0.25">
      <c r="A6" s="74" t="s">
        <v>49</v>
      </c>
      <c r="B6" s="46" t="s">
        <v>50</v>
      </c>
      <c r="C6" s="47"/>
      <c r="D6" s="22"/>
      <c r="E6" s="47"/>
      <c r="F6" s="47"/>
      <c r="G6" s="48"/>
      <c r="H6" s="48"/>
    </row>
    <row r="7" spans="1:10" x14ac:dyDescent="0.25">
      <c r="A7" s="74"/>
      <c r="B7" s="50" t="s">
        <v>54</v>
      </c>
      <c r="C7" s="47"/>
      <c r="D7" s="22"/>
      <c r="E7" s="47"/>
      <c r="F7" s="47"/>
      <c r="G7" s="48"/>
      <c r="H7" s="48"/>
    </row>
    <row r="8" spans="1:10" ht="69" customHeight="1" x14ac:dyDescent="0.25">
      <c r="A8" s="74"/>
      <c r="B8" s="52" t="s">
        <v>66</v>
      </c>
      <c r="C8" s="37">
        <f>G8-F8-D8</f>
        <v>1980.2900000000002</v>
      </c>
      <c r="D8" s="18">
        <v>244.32</v>
      </c>
      <c r="E8" s="37">
        <f>C8+D8</f>
        <v>2224.61</v>
      </c>
      <c r="F8" s="18">
        <v>646.23</v>
      </c>
      <c r="G8" s="37">
        <v>2870.84</v>
      </c>
      <c r="H8" s="37">
        <f>G8*1.12</f>
        <v>3215.3408000000004</v>
      </c>
      <c r="I8" s="9"/>
    </row>
    <row r="9" spans="1:10" ht="66" customHeight="1" x14ac:dyDescent="0.25">
      <c r="A9" s="74"/>
      <c r="B9" s="20" t="s">
        <v>67</v>
      </c>
      <c r="C9" s="37">
        <f>G9-F9-D9</f>
        <v>1239.6200000000001</v>
      </c>
      <c r="D9" s="18">
        <v>244.32</v>
      </c>
      <c r="E9" s="37">
        <f t="shared" ref="E9:E15" si="0">C9+D9</f>
        <v>1483.94</v>
      </c>
      <c r="F9" s="18">
        <v>646.23</v>
      </c>
      <c r="G9" s="37">
        <f>2130.17</f>
        <v>2130.17</v>
      </c>
      <c r="H9" s="37">
        <f t="shared" ref="H9:H15" si="1">G9*1.12</f>
        <v>2385.7904000000003</v>
      </c>
      <c r="I9" s="3"/>
      <c r="J9" s="3"/>
    </row>
    <row r="10" spans="1:10" x14ac:dyDescent="0.25">
      <c r="A10" s="74"/>
      <c r="B10" s="51" t="s">
        <v>55</v>
      </c>
      <c r="C10" s="37"/>
      <c r="D10" s="18"/>
      <c r="E10" s="37"/>
      <c r="F10" s="18"/>
      <c r="G10" s="37"/>
      <c r="H10" s="37"/>
      <c r="I10" s="3"/>
      <c r="J10" s="3"/>
    </row>
    <row r="11" spans="1:10" ht="62.25" customHeight="1" x14ac:dyDescent="0.25">
      <c r="A11" s="74"/>
      <c r="B11" s="20" t="s">
        <v>68</v>
      </c>
      <c r="C11" s="37">
        <f>G11-F11-D11</f>
        <v>5443.0599999999995</v>
      </c>
      <c r="D11" s="18">
        <v>244.32</v>
      </c>
      <c r="E11" s="37">
        <f t="shared" si="0"/>
        <v>5687.3799999999992</v>
      </c>
      <c r="F11" s="18">
        <v>646.23</v>
      </c>
      <c r="G11" s="37">
        <v>6333.61</v>
      </c>
      <c r="H11" s="37">
        <f t="shared" si="1"/>
        <v>7093.6432000000004</v>
      </c>
    </row>
    <row r="12" spans="1:10" ht="71.25" customHeight="1" x14ac:dyDescent="0.25">
      <c r="A12" s="74"/>
      <c r="B12" s="20" t="s">
        <v>69</v>
      </c>
      <c r="C12" s="37">
        <f>G12-F12-D12</f>
        <v>3765.29</v>
      </c>
      <c r="D12" s="18">
        <v>244.32</v>
      </c>
      <c r="E12" s="37">
        <f t="shared" si="0"/>
        <v>4009.61</v>
      </c>
      <c r="F12" s="18">
        <v>646.23</v>
      </c>
      <c r="G12" s="37">
        <v>4655.84</v>
      </c>
      <c r="H12" s="37">
        <f t="shared" si="1"/>
        <v>5214.5408000000007</v>
      </c>
    </row>
    <row r="13" spans="1:10" x14ac:dyDescent="0.25">
      <c r="A13" s="74"/>
      <c r="B13" s="51" t="s">
        <v>56</v>
      </c>
      <c r="C13" s="37"/>
      <c r="D13" s="18"/>
      <c r="E13" s="49"/>
      <c r="F13" s="18"/>
      <c r="G13" s="37"/>
      <c r="H13" s="37"/>
    </row>
    <row r="14" spans="1:10" ht="53.25" customHeight="1" x14ac:dyDescent="0.25">
      <c r="A14" s="74"/>
      <c r="B14" s="20" t="s">
        <v>70</v>
      </c>
      <c r="C14" s="37">
        <f t="shared" ref="C14:C15" si="2">G14-F14-D14</f>
        <v>6821.49</v>
      </c>
      <c r="D14" s="18">
        <v>244.32</v>
      </c>
      <c r="E14" s="37">
        <f t="shared" si="0"/>
        <v>7065.8099999999995</v>
      </c>
      <c r="F14" s="18">
        <v>646.23</v>
      </c>
      <c r="G14" s="37">
        <v>7712.04</v>
      </c>
      <c r="H14" s="37">
        <f t="shared" si="1"/>
        <v>8637.4848000000002</v>
      </c>
    </row>
    <row r="15" spans="1:10" ht="57.75" customHeight="1" x14ac:dyDescent="0.25">
      <c r="A15" s="74"/>
      <c r="B15" s="20" t="s">
        <v>71</v>
      </c>
      <c r="C15" s="37">
        <f t="shared" si="2"/>
        <v>4120.07</v>
      </c>
      <c r="D15" s="18">
        <v>244.32</v>
      </c>
      <c r="E15" s="37">
        <f t="shared" si="0"/>
        <v>4364.3899999999994</v>
      </c>
      <c r="F15" s="18">
        <v>646.23</v>
      </c>
      <c r="G15" s="37">
        <v>5010.62</v>
      </c>
      <c r="H15" s="37">
        <f t="shared" si="1"/>
        <v>5611.8944000000001</v>
      </c>
    </row>
    <row r="16" spans="1:10" s="2" customFormat="1" ht="19.5" customHeight="1" x14ac:dyDescent="0.25">
      <c r="A16" s="74"/>
      <c r="B16" s="50" t="s">
        <v>57</v>
      </c>
      <c r="C16" s="37"/>
      <c r="D16" s="18"/>
      <c r="E16" s="37"/>
      <c r="F16" s="18"/>
      <c r="G16" s="37"/>
      <c r="H16" s="37"/>
    </row>
    <row r="17" spans="1:8" ht="110.25" x14ac:dyDescent="0.25">
      <c r="A17" s="74"/>
      <c r="B17" s="52" t="s">
        <v>59</v>
      </c>
      <c r="C17" s="37">
        <f t="shared" ref="C17" si="3">G17-F17-D17</f>
        <v>1501.82</v>
      </c>
      <c r="D17" s="18">
        <v>244.32</v>
      </c>
      <c r="E17" s="37">
        <f t="shared" ref="E17" si="4">C17+D17</f>
        <v>1746.1399999999999</v>
      </c>
      <c r="F17" s="18">
        <v>646.23</v>
      </c>
      <c r="G17" s="37">
        <v>2392.37</v>
      </c>
      <c r="H17" s="37">
        <f t="shared" ref="H17" si="5">G17*1.12</f>
        <v>2679.4544000000001</v>
      </c>
    </row>
    <row r="18" spans="1:8" x14ac:dyDescent="0.25">
      <c r="A18" s="25"/>
      <c r="B18" s="25"/>
      <c r="C18" s="25"/>
      <c r="D18" s="38"/>
      <c r="E18" s="25"/>
      <c r="F18" s="75" t="s">
        <v>61</v>
      </c>
      <c r="G18" s="75"/>
      <c r="H18" s="75"/>
    </row>
    <row r="19" spans="1:8" ht="15.75" customHeight="1" x14ac:dyDescent="0.25">
      <c r="A19" s="25"/>
      <c r="B19" s="25"/>
      <c r="C19" s="25"/>
      <c r="D19" s="38"/>
      <c r="E19" s="25"/>
      <c r="F19" s="72"/>
      <c r="G19" s="72"/>
      <c r="H19" s="72"/>
    </row>
    <row r="20" spans="1:8" ht="15.75" customHeight="1" x14ac:dyDescent="0.25">
      <c r="A20" s="25"/>
      <c r="B20" s="25"/>
      <c r="C20" s="25"/>
      <c r="D20" s="38"/>
      <c r="E20" s="25"/>
      <c r="F20" s="26"/>
      <c r="G20" s="26"/>
      <c r="H20" s="26"/>
    </row>
    <row r="21" spans="1:8" ht="15.75" customHeight="1" x14ac:dyDescent="0.25">
      <c r="A21" s="76" t="s">
        <v>60</v>
      </c>
      <c r="B21" s="76"/>
      <c r="C21" s="76"/>
      <c r="D21" s="76"/>
      <c r="E21" s="76"/>
      <c r="F21" s="76"/>
      <c r="G21" s="76"/>
      <c r="H21" s="76"/>
    </row>
    <row r="22" spans="1:8" x14ac:dyDescent="0.25">
      <c r="A22" s="76"/>
      <c r="B22" s="76"/>
      <c r="C22" s="76"/>
      <c r="D22" s="76"/>
      <c r="E22" s="76"/>
      <c r="F22" s="76"/>
      <c r="G22" s="76"/>
      <c r="H22" s="76"/>
    </row>
    <row r="23" spans="1:8" x14ac:dyDescent="0.25">
      <c r="A23" s="25"/>
      <c r="B23" s="25"/>
      <c r="C23" s="25"/>
      <c r="D23" s="38"/>
      <c r="E23" s="25"/>
      <c r="F23" s="25"/>
      <c r="G23" s="77" t="s">
        <v>47</v>
      </c>
      <c r="H23" s="77"/>
    </row>
    <row r="24" spans="1:8" ht="189" x14ac:dyDescent="0.25">
      <c r="A24" s="44" t="s">
        <v>48</v>
      </c>
      <c r="B24" s="45" t="s">
        <v>4</v>
      </c>
      <c r="C24" s="45" t="s">
        <v>5</v>
      </c>
      <c r="D24" s="18" t="s">
        <v>81</v>
      </c>
      <c r="E24" s="45" t="s">
        <v>51</v>
      </c>
      <c r="F24" s="45" t="s">
        <v>8</v>
      </c>
      <c r="G24" s="48" t="s">
        <v>52</v>
      </c>
      <c r="H24" s="45" t="s">
        <v>53</v>
      </c>
    </row>
    <row r="25" spans="1:8" x14ac:dyDescent="0.25">
      <c r="A25" s="74" t="s">
        <v>35</v>
      </c>
      <c r="B25" s="46" t="s">
        <v>50</v>
      </c>
      <c r="C25" s="47"/>
      <c r="D25" s="22"/>
      <c r="E25" s="47"/>
      <c r="F25" s="47"/>
      <c r="G25" s="48"/>
      <c r="H25" s="48"/>
    </row>
    <row r="26" spans="1:8" x14ac:dyDescent="0.25">
      <c r="A26" s="74"/>
      <c r="B26" s="50" t="s">
        <v>54</v>
      </c>
      <c r="C26" s="47"/>
      <c r="D26" s="22"/>
      <c r="E26" s="47"/>
      <c r="F26" s="47"/>
      <c r="G26" s="48"/>
      <c r="H26" s="48"/>
    </row>
    <row r="27" spans="1:8" ht="63" x14ac:dyDescent="0.25">
      <c r="A27" s="74"/>
      <c r="B27" s="52" t="s">
        <v>72</v>
      </c>
      <c r="C27" s="37">
        <f>G27-F27-D27</f>
        <v>1838.4100000000005</v>
      </c>
      <c r="D27" s="18">
        <v>244.32</v>
      </c>
      <c r="E27" s="37">
        <f>C27+D27</f>
        <v>2082.7300000000005</v>
      </c>
      <c r="F27" s="18">
        <v>685.05</v>
      </c>
      <c r="G27" s="37">
        <v>2767.78</v>
      </c>
      <c r="H27" s="37">
        <f>G27*1.12</f>
        <v>3099.9136000000003</v>
      </c>
    </row>
    <row r="28" spans="1:8" ht="63" x14ac:dyDescent="0.25">
      <c r="A28" s="74"/>
      <c r="B28" s="20" t="s">
        <v>73</v>
      </c>
      <c r="C28" s="37">
        <f>G28-F28-D28</f>
        <v>1421.4900000000002</v>
      </c>
      <c r="D28" s="18">
        <v>244.32</v>
      </c>
      <c r="E28" s="37">
        <f t="shared" ref="E28" si="6">C28+D28</f>
        <v>1665.8100000000002</v>
      </c>
      <c r="F28" s="18">
        <v>685.05</v>
      </c>
      <c r="G28" s="37">
        <v>2350.86</v>
      </c>
      <c r="H28" s="37">
        <f t="shared" ref="H28" si="7">G28*1.12</f>
        <v>2632.9632000000006</v>
      </c>
    </row>
    <row r="29" spans="1:8" x14ac:dyDescent="0.25">
      <c r="A29" s="74"/>
      <c r="B29" s="51" t="s">
        <v>55</v>
      </c>
      <c r="C29" s="37"/>
      <c r="D29" s="18"/>
      <c r="E29" s="37"/>
      <c r="F29" s="18"/>
      <c r="G29" s="49"/>
      <c r="H29" s="37"/>
    </row>
    <row r="30" spans="1:8" ht="63" x14ac:dyDescent="0.25">
      <c r="A30" s="74"/>
      <c r="B30" s="20" t="s">
        <v>74</v>
      </c>
      <c r="C30" s="37">
        <f>G30-F30-D30</f>
        <v>5176.6500000000005</v>
      </c>
      <c r="D30" s="18">
        <v>244.32</v>
      </c>
      <c r="E30" s="37">
        <f t="shared" ref="E30:E31" si="8">C30+D30</f>
        <v>5420.97</v>
      </c>
      <c r="F30" s="18">
        <v>685.05</v>
      </c>
      <c r="G30" s="37">
        <v>6106.02</v>
      </c>
      <c r="H30" s="37">
        <f t="shared" ref="H30:H31" si="9">G30*1.12</f>
        <v>6838.742400000001</v>
      </c>
    </row>
    <row r="31" spans="1:8" ht="63" x14ac:dyDescent="0.25">
      <c r="A31" s="74"/>
      <c r="B31" s="20" t="s">
        <v>69</v>
      </c>
      <c r="C31" s="37">
        <f>G31-F31-D31</f>
        <v>3805.3599999999992</v>
      </c>
      <c r="D31" s="18">
        <v>244.32</v>
      </c>
      <c r="E31" s="37">
        <f t="shared" si="8"/>
        <v>4049.6799999999994</v>
      </c>
      <c r="F31" s="18">
        <v>685.05</v>
      </c>
      <c r="G31" s="37">
        <v>4734.7299999999996</v>
      </c>
      <c r="H31" s="37">
        <f t="shared" si="9"/>
        <v>5302.8976000000002</v>
      </c>
    </row>
    <row r="32" spans="1:8" x14ac:dyDescent="0.25">
      <c r="A32" s="74"/>
      <c r="B32" s="51" t="s">
        <v>56</v>
      </c>
      <c r="C32" s="37"/>
      <c r="D32" s="18"/>
      <c r="E32" s="37"/>
      <c r="F32" s="18"/>
      <c r="G32" s="49"/>
      <c r="H32" s="37"/>
    </row>
    <row r="33" spans="1:8" ht="47.25" x14ac:dyDescent="0.25">
      <c r="A33" s="74"/>
      <c r="B33" s="20" t="s">
        <v>70</v>
      </c>
      <c r="C33" s="37">
        <f t="shared" ref="C33:C34" si="10">G33-F33-D33</f>
        <v>6356.88</v>
      </c>
      <c r="D33" s="18">
        <v>244.32</v>
      </c>
      <c r="E33" s="37">
        <f t="shared" ref="E33:E34" si="11">C33+D33</f>
        <v>6601.2</v>
      </c>
      <c r="F33" s="18">
        <v>685.05</v>
      </c>
      <c r="G33" s="37">
        <v>7286.25</v>
      </c>
      <c r="H33" s="37">
        <f t="shared" ref="H33:H34" si="12">G33*1.12</f>
        <v>8160.6</v>
      </c>
    </row>
    <row r="34" spans="1:8" ht="47.25" x14ac:dyDescent="0.25">
      <c r="A34" s="74"/>
      <c r="B34" s="20" t="s">
        <v>75</v>
      </c>
      <c r="C34" s="37">
        <f t="shared" si="10"/>
        <v>3708.7399999999993</v>
      </c>
      <c r="D34" s="18">
        <v>244.32</v>
      </c>
      <c r="E34" s="37">
        <f t="shared" si="11"/>
        <v>3953.0599999999995</v>
      </c>
      <c r="F34" s="18">
        <v>685.05</v>
      </c>
      <c r="G34" s="37">
        <v>4638.1099999999997</v>
      </c>
      <c r="H34" s="37">
        <f t="shared" si="12"/>
        <v>5194.6832000000004</v>
      </c>
    </row>
    <row r="35" spans="1:8" x14ac:dyDescent="0.25">
      <c r="A35" s="74"/>
      <c r="B35" s="50" t="s">
        <v>57</v>
      </c>
      <c r="C35" s="37"/>
      <c r="D35" s="18"/>
      <c r="E35" s="37"/>
      <c r="F35" s="18">
        <v>685.05</v>
      </c>
      <c r="G35" s="49"/>
      <c r="H35" s="37"/>
    </row>
    <row r="36" spans="1:8" ht="110.25" x14ac:dyDescent="0.25">
      <c r="A36" s="74"/>
      <c r="B36" s="52" t="s">
        <v>59</v>
      </c>
      <c r="C36" s="37">
        <f t="shared" ref="C36" si="13">G36-F36-D36</f>
        <v>1532.0100000000002</v>
      </c>
      <c r="D36" s="18">
        <v>244.32</v>
      </c>
      <c r="E36" s="37">
        <f t="shared" ref="E36" si="14">C36+D36</f>
        <v>1776.3300000000002</v>
      </c>
      <c r="F36" s="18">
        <v>685.05</v>
      </c>
      <c r="G36" s="37">
        <v>2461.38</v>
      </c>
      <c r="H36" s="37">
        <f t="shared" ref="H36" si="15">G36*1.12</f>
        <v>2756.7456000000002</v>
      </c>
    </row>
    <row r="37" spans="1:8" x14ac:dyDescent="0.25">
      <c r="A37" s="25"/>
      <c r="B37" s="25"/>
      <c r="C37" s="25"/>
      <c r="D37" s="38"/>
      <c r="E37" s="25"/>
      <c r="F37" s="75" t="s">
        <v>62</v>
      </c>
      <c r="G37" s="75"/>
      <c r="H37" s="75"/>
    </row>
    <row r="38" spans="1:8" x14ac:dyDescent="0.25">
      <c r="A38" s="25"/>
      <c r="B38" s="25"/>
      <c r="C38" s="25"/>
      <c r="D38" s="38"/>
      <c r="E38" s="25"/>
      <c r="F38" s="73"/>
      <c r="G38" s="73"/>
      <c r="H38" s="73"/>
    </row>
    <row r="39" spans="1:8" x14ac:dyDescent="0.25">
      <c r="A39" s="25"/>
      <c r="B39" s="25"/>
      <c r="C39" s="25"/>
      <c r="D39" s="38"/>
      <c r="E39" s="25"/>
      <c r="F39" s="25"/>
      <c r="G39" s="72"/>
      <c r="H39" s="72"/>
    </row>
    <row r="40" spans="1:8" ht="15.75" customHeight="1" x14ac:dyDescent="0.25">
      <c r="A40" s="76" t="s">
        <v>63</v>
      </c>
      <c r="B40" s="76"/>
      <c r="C40" s="76"/>
      <c r="D40" s="76"/>
      <c r="E40" s="76"/>
      <c r="F40" s="76"/>
      <c r="G40" s="76"/>
      <c r="H40" s="76"/>
    </row>
    <row r="41" spans="1:8" x14ac:dyDescent="0.25">
      <c r="A41" s="76"/>
      <c r="B41" s="76"/>
      <c r="C41" s="76"/>
      <c r="D41" s="76"/>
      <c r="E41" s="76"/>
      <c r="F41" s="76"/>
      <c r="G41" s="76"/>
      <c r="H41" s="76"/>
    </row>
    <row r="42" spans="1:8" x14ac:dyDescent="0.25">
      <c r="A42" s="25"/>
      <c r="B42" s="25"/>
      <c r="C42" s="25"/>
      <c r="D42" s="38"/>
      <c r="E42" s="25"/>
      <c r="F42" s="25"/>
      <c r="G42" s="77" t="s">
        <v>47</v>
      </c>
      <c r="H42" s="77"/>
    </row>
    <row r="43" spans="1:8" ht="189" x14ac:dyDescent="0.25">
      <c r="A43" s="44" t="s">
        <v>48</v>
      </c>
      <c r="B43" s="45" t="s">
        <v>4</v>
      </c>
      <c r="C43" s="45" t="s">
        <v>5</v>
      </c>
      <c r="D43" s="18" t="s">
        <v>81</v>
      </c>
      <c r="E43" s="45" t="s">
        <v>51</v>
      </c>
      <c r="F43" s="45" t="s">
        <v>8</v>
      </c>
      <c r="G43" s="48" t="s">
        <v>52</v>
      </c>
      <c r="H43" s="45" t="s">
        <v>53</v>
      </c>
    </row>
    <row r="44" spans="1:8" x14ac:dyDescent="0.25">
      <c r="A44" s="74" t="s">
        <v>27</v>
      </c>
      <c r="B44" s="46" t="s">
        <v>50</v>
      </c>
      <c r="C44" s="47"/>
      <c r="D44" s="22"/>
      <c r="E44" s="47"/>
      <c r="F44" s="47"/>
      <c r="G44" s="48"/>
      <c r="H44" s="48"/>
    </row>
    <row r="45" spans="1:8" x14ac:dyDescent="0.25">
      <c r="A45" s="74"/>
      <c r="B45" s="50" t="s">
        <v>54</v>
      </c>
      <c r="C45" s="47"/>
      <c r="D45" s="22"/>
      <c r="E45" s="47"/>
      <c r="F45" s="47"/>
      <c r="G45" s="48"/>
      <c r="H45" s="48"/>
    </row>
    <row r="46" spans="1:8" ht="63" x14ac:dyDescent="0.25">
      <c r="A46" s="74"/>
      <c r="B46" s="52" t="s">
        <v>76</v>
      </c>
      <c r="C46" s="37">
        <f>G46-F46-D46</f>
        <v>1856.8</v>
      </c>
      <c r="D46" s="18">
        <v>244.32</v>
      </c>
      <c r="E46" s="37">
        <f>C46+D46</f>
        <v>2101.12</v>
      </c>
      <c r="F46" s="18">
        <v>687.07</v>
      </c>
      <c r="G46" s="37">
        <v>2788.19</v>
      </c>
      <c r="H46" s="37">
        <f>G46*1.12</f>
        <v>3122.7728000000002</v>
      </c>
    </row>
    <row r="47" spans="1:8" ht="63" x14ac:dyDescent="0.25">
      <c r="A47" s="74"/>
      <c r="B47" s="20" t="s">
        <v>77</v>
      </c>
      <c r="C47" s="37">
        <f>G47-F47-D47</f>
        <v>1435.7</v>
      </c>
      <c r="D47" s="18">
        <v>244.32</v>
      </c>
      <c r="E47" s="37">
        <f t="shared" ref="E47" si="16">C47+D47</f>
        <v>1680.02</v>
      </c>
      <c r="F47" s="18">
        <v>687.07</v>
      </c>
      <c r="G47" s="37">
        <v>2367.09</v>
      </c>
      <c r="H47" s="37">
        <f t="shared" ref="H47" si="17">G47*1.12</f>
        <v>2651.1408000000006</v>
      </c>
    </row>
    <row r="48" spans="1:8" x14ac:dyDescent="0.25">
      <c r="A48" s="74"/>
      <c r="B48" s="51" t="s">
        <v>55</v>
      </c>
      <c r="C48" s="37"/>
      <c r="D48" s="18"/>
      <c r="E48" s="37"/>
      <c r="F48" s="18"/>
      <c r="G48" s="37"/>
      <c r="H48" s="37"/>
    </row>
    <row r="49" spans="1:8" ht="63" x14ac:dyDescent="0.25">
      <c r="A49" s="74"/>
      <c r="B49" s="20" t="s">
        <v>74</v>
      </c>
      <c r="C49" s="37">
        <f>G49-F49-D49</f>
        <v>5224.6900000000005</v>
      </c>
      <c r="D49" s="18">
        <v>244.32</v>
      </c>
      <c r="E49" s="37">
        <f t="shared" ref="E49:E50" si="18">C49+D49</f>
        <v>5469.01</v>
      </c>
      <c r="F49" s="18">
        <v>687.07</v>
      </c>
      <c r="G49" s="37">
        <v>6156.08</v>
      </c>
      <c r="H49" s="37">
        <f t="shared" ref="H49:H50" si="19">G49*1.12</f>
        <v>6894.8096000000005</v>
      </c>
    </row>
    <row r="50" spans="1:8" ht="63" x14ac:dyDescent="0.25">
      <c r="A50" s="74"/>
      <c r="B50" s="20" t="s">
        <v>69</v>
      </c>
      <c r="C50" s="37">
        <f>G50-F50-D50</f>
        <v>3840.67</v>
      </c>
      <c r="D50" s="18">
        <v>244.32</v>
      </c>
      <c r="E50" s="37">
        <f t="shared" si="18"/>
        <v>4084.9900000000002</v>
      </c>
      <c r="F50" s="18">
        <v>687.07</v>
      </c>
      <c r="G50" s="37">
        <v>4772.0600000000004</v>
      </c>
      <c r="H50" s="37">
        <f t="shared" si="19"/>
        <v>5344.7072000000007</v>
      </c>
    </row>
    <row r="51" spans="1:8" x14ac:dyDescent="0.25">
      <c r="A51" s="74"/>
      <c r="B51" s="51" t="s">
        <v>56</v>
      </c>
      <c r="C51" s="37"/>
      <c r="D51" s="18"/>
      <c r="E51" s="37"/>
      <c r="F51" s="18"/>
      <c r="G51" s="37"/>
      <c r="H51" s="37"/>
    </row>
    <row r="52" spans="1:8" ht="47.25" x14ac:dyDescent="0.25">
      <c r="A52" s="74"/>
      <c r="B52" s="20" t="s">
        <v>70</v>
      </c>
      <c r="C52" s="37">
        <f t="shared" ref="C52:C53" si="20">G52-F52-D52</f>
        <v>6388.380000000001</v>
      </c>
      <c r="D52" s="18">
        <v>244.32</v>
      </c>
      <c r="E52" s="37">
        <f t="shared" ref="E52:E53" si="21">C52+D52</f>
        <v>6632.7000000000007</v>
      </c>
      <c r="F52" s="18">
        <v>687.07</v>
      </c>
      <c r="G52" s="37">
        <v>7319.77</v>
      </c>
      <c r="H52" s="37">
        <f t="shared" ref="H52:H53" si="22">G52*1.12</f>
        <v>8198.1424000000006</v>
      </c>
    </row>
    <row r="53" spans="1:8" ht="47.25" x14ac:dyDescent="0.25">
      <c r="A53" s="74"/>
      <c r="B53" s="20" t="s">
        <v>78</v>
      </c>
      <c r="C53" s="37">
        <f t="shared" si="20"/>
        <v>3727.12</v>
      </c>
      <c r="D53" s="18">
        <v>244.32</v>
      </c>
      <c r="E53" s="37">
        <f t="shared" si="21"/>
        <v>3971.44</v>
      </c>
      <c r="F53" s="18">
        <v>687.07</v>
      </c>
      <c r="G53" s="37">
        <v>4658.51</v>
      </c>
      <c r="H53" s="37">
        <f t="shared" si="22"/>
        <v>5217.5312000000004</v>
      </c>
    </row>
    <row r="54" spans="1:8" x14ac:dyDescent="0.25">
      <c r="A54" s="74"/>
      <c r="B54" s="50" t="s">
        <v>57</v>
      </c>
      <c r="C54" s="37"/>
      <c r="D54" s="18"/>
      <c r="E54" s="37"/>
      <c r="F54" s="18"/>
      <c r="G54" s="37"/>
      <c r="H54" s="37"/>
    </row>
    <row r="55" spans="1:8" ht="110.25" x14ac:dyDescent="0.25">
      <c r="A55" s="74"/>
      <c r="B55" s="52" t="s">
        <v>59</v>
      </c>
      <c r="C55" s="37">
        <f t="shared" ref="C55" si="23">G55-F55-D55</f>
        <v>1547.3299999999997</v>
      </c>
      <c r="D55" s="18">
        <v>244.32</v>
      </c>
      <c r="E55" s="37">
        <f t="shared" ref="E55" si="24">C55+D55</f>
        <v>1791.6499999999996</v>
      </c>
      <c r="F55" s="18">
        <v>687.07</v>
      </c>
      <c r="G55" s="37">
        <v>2478.7199999999998</v>
      </c>
      <c r="H55" s="37">
        <f t="shared" ref="H55" si="25">G55*1.12</f>
        <v>2776.1664000000001</v>
      </c>
    </row>
    <row r="56" spans="1:8" x14ac:dyDescent="0.25">
      <c r="A56" s="25"/>
      <c r="B56" s="25"/>
      <c r="C56" s="25"/>
      <c r="D56" s="38"/>
      <c r="E56" s="25"/>
      <c r="F56" s="75" t="s">
        <v>64</v>
      </c>
      <c r="G56" s="75"/>
      <c r="H56" s="75"/>
    </row>
    <row r="57" spans="1:8" x14ac:dyDescent="0.25">
      <c r="A57" s="25"/>
      <c r="B57" s="25"/>
      <c r="C57" s="25"/>
      <c r="D57" s="38"/>
      <c r="E57" s="25"/>
      <c r="F57" s="72"/>
      <c r="G57" s="72"/>
      <c r="H57" s="72"/>
    </row>
    <row r="58" spans="1:8" x14ac:dyDescent="0.25">
      <c r="A58" s="25"/>
      <c r="B58" s="25"/>
      <c r="C58" s="25"/>
      <c r="D58" s="38"/>
      <c r="E58" s="25"/>
      <c r="F58" s="25"/>
      <c r="G58" s="72"/>
      <c r="H58" s="72"/>
    </row>
    <row r="59" spans="1:8" ht="15.75" customHeight="1" x14ac:dyDescent="0.25">
      <c r="A59" s="76" t="s">
        <v>65</v>
      </c>
      <c r="B59" s="76"/>
      <c r="C59" s="76"/>
      <c r="D59" s="76"/>
      <c r="E59" s="76"/>
      <c r="F59" s="76"/>
      <c r="G59" s="76"/>
      <c r="H59" s="76"/>
    </row>
    <row r="60" spans="1:8" x14ac:dyDescent="0.25">
      <c r="A60" s="76"/>
      <c r="B60" s="76"/>
      <c r="C60" s="76"/>
      <c r="D60" s="76"/>
      <c r="E60" s="76"/>
      <c r="F60" s="76"/>
      <c r="G60" s="76"/>
      <c r="H60" s="76"/>
    </row>
    <row r="61" spans="1:8" x14ac:dyDescent="0.25">
      <c r="A61" s="25"/>
      <c r="B61" s="25"/>
      <c r="C61" s="25"/>
      <c r="D61" s="38"/>
      <c r="E61" s="25"/>
      <c r="F61" s="25"/>
      <c r="G61" s="77" t="s">
        <v>47</v>
      </c>
      <c r="H61" s="77"/>
    </row>
    <row r="62" spans="1:8" ht="189" x14ac:dyDescent="0.25">
      <c r="A62" s="44" t="s">
        <v>48</v>
      </c>
      <c r="B62" s="45" t="s">
        <v>4</v>
      </c>
      <c r="C62" s="45" t="s">
        <v>5</v>
      </c>
      <c r="D62" s="18" t="s">
        <v>81</v>
      </c>
      <c r="E62" s="45" t="s">
        <v>51</v>
      </c>
      <c r="F62" s="45" t="s">
        <v>8</v>
      </c>
      <c r="G62" s="48" t="s">
        <v>52</v>
      </c>
      <c r="H62" s="45" t="s">
        <v>53</v>
      </c>
    </row>
    <row r="63" spans="1:8" x14ac:dyDescent="0.25">
      <c r="A63" s="74" t="s">
        <v>58</v>
      </c>
      <c r="B63" s="46" t="s">
        <v>50</v>
      </c>
      <c r="C63" s="47"/>
      <c r="D63" s="22"/>
      <c r="E63" s="47"/>
      <c r="F63" s="47"/>
      <c r="G63" s="48"/>
      <c r="H63" s="48"/>
    </row>
    <row r="64" spans="1:8" x14ac:dyDescent="0.25">
      <c r="A64" s="74"/>
      <c r="B64" s="50" t="s">
        <v>54</v>
      </c>
      <c r="C64" s="47"/>
      <c r="D64" s="22"/>
      <c r="E64" s="47"/>
      <c r="F64" s="47"/>
      <c r="G64" s="48"/>
      <c r="H64" s="48"/>
    </row>
    <row r="65" spans="1:8" ht="63" x14ac:dyDescent="0.25">
      <c r="A65" s="74"/>
      <c r="B65" s="52" t="s">
        <v>66</v>
      </c>
      <c r="C65" s="37">
        <f>G65-F65-D65</f>
        <v>1875.36</v>
      </c>
      <c r="D65" s="18">
        <v>244.32</v>
      </c>
      <c r="E65" s="37">
        <f>C65+D65</f>
        <v>2119.6799999999998</v>
      </c>
      <c r="F65" s="18">
        <v>703.94</v>
      </c>
      <c r="G65" s="37">
        <v>2823.62</v>
      </c>
      <c r="H65" s="37">
        <f>G65*1.12</f>
        <v>3162.4544000000001</v>
      </c>
    </row>
    <row r="66" spans="1:8" ht="63" x14ac:dyDescent="0.25">
      <c r="A66" s="74"/>
      <c r="B66" s="20" t="s">
        <v>67</v>
      </c>
      <c r="C66" s="37">
        <f>G66-F66-D66</f>
        <v>1450.05</v>
      </c>
      <c r="D66" s="18">
        <v>244.32</v>
      </c>
      <c r="E66" s="37">
        <f t="shared" ref="E66" si="26">C66+D66</f>
        <v>1694.37</v>
      </c>
      <c r="F66" s="18">
        <v>703.94</v>
      </c>
      <c r="G66" s="37">
        <v>2398.31</v>
      </c>
      <c r="H66" s="37">
        <f t="shared" ref="H66" si="27">G66*1.12</f>
        <v>2686.1072000000004</v>
      </c>
    </row>
    <row r="67" spans="1:8" x14ac:dyDescent="0.25">
      <c r="A67" s="74"/>
      <c r="B67" s="51" t="s">
        <v>55</v>
      </c>
      <c r="C67" s="37"/>
      <c r="D67" s="18"/>
      <c r="E67" s="37"/>
      <c r="F67" s="18"/>
      <c r="G67" s="49"/>
      <c r="H67" s="37"/>
    </row>
    <row r="68" spans="1:8" ht="63" x14ac:dyDescent="0.25">
      <c r="A68" s="74"/>
      <c r="B68" s="20" t="s">
        <v>79</v>
      </c>
      <c r="C68" s="37">
        <f>G68-F68-D68</f>
        <v>5232.25</v>
      </c>
      <c r="D68" s="18">
        <v>244.32</v>
      </c>
      <c r="E68" s="37">
        <f t="shared" ref="E68:E69" si="28">C68+D68</f>
        <v>5476.57</v>
      </c>
      <c r="F68" s="18">
        <v>703.94</v>
      </c>
      <c r="G68" s="37">
        <v>6180.51</v>
      </c>
      <c r="H68" s="37">
        <f t="shared" ref="H68:H69" si="29">G68*1.12</f>
        <v>6922.1712000000007</v>
      </c>
    </row>
    <row r="69" spans="1:8" ht="63" x14ac:dyDescent="0.25">
      <c r="A69" s="74"/>
      <c r="B69" s="20" t="s">
        <v>69</v>
      </c>
      <c r="C69" s="37">
        <f>G69-F69-D69</f>
        <v>3846.2299999999996</v>
      </c>
      <c r="D69" s="18">
        <v>244.32</v>
      </c>
      <c r="E69" s="37">
        <f t="shared" si="28"/>
        <v>4090.5499999999997</v>
      </c>
      <c r="F69" s="18">
        <v>703.94</v>
      </c>
      <c r="G69" s="37">
        <v>4794.49</v>
      </c>
      <c r="H69" s="37">
        <f t="shared" si="29"/>
        <v>5369.8288000000002</v>
      </c>
    </row>
    <row r="70" spans="1:8" x14ac:dyDescent="0.25">
      <c r="A70" s="74"/>
      <c r="B70" s="51" t="s">
        <v>56</v>
      </c>
      <c r="C70" s="37"/>
      <c r="D70" s="18"/>
      <c r="E70" s="37"/>
      <c r="F70" s="18"/>
      <c r="G70" s="49"/>
      <c r="H70" s="37"/>
    </row>
    <row r="71" spans="1:8" ht="47.25" x14ac:dyDescent="0.25">
      <c r="A71" s="74"/>
      <c r="B71" s="20" t="s">
        <v>80</v>
      </c>
      <c r="C71" s="37">
        <f t="shared" ref="C71:C72" si="30">G71-F71-D71</f>
        <v>6487.7100000000009</v>
      </c>
      <c r="D71" s="18">
        <v>244.32</v>
      </c>
      <c r="E71" s="37">
        <f t="shared" ref="E71:E72" si="31">C71+D71</f>
        <v>6732.0300000000007</v>
      </c>
      <c r="F71" s="18">
        <v>703.94</v>
      </c>
      <c r="G71" s="37">
        <v>7435.97</v>
      </c>
      <c r="H71" s="37">
        <f t="shared" ref="H71:H72" si="32">G71*1.12</f>
        <v>8328.2864000000009</v>
      </c>
    </row>
    <row r="72" spans="1:8" ht="47.25" x14ac:dyDescent="0.25">
      <c r="A72" s="74"/>
      <c r="B72" s="20" t="s">
        <v>75</v>
      </c>
      <c r="C72" s="37">
        <f t="shared" si="30"/>
        <v>3785.0699999999997</v>
      </c>
      <c r="D72" s="18">
        <v>244.32</v>
      </c>
      <c r="E72" s="37">
        <f t="shared" si="31"/>
        <v>4029.39</v>
      </c>
      <c r="F72" s="18">
        <v>703.94</v>
      </c>
      <c r="G72" s="37">
        <v>4733.33</v>
      </c>
      <c r="H72" s="37">
        <f t="shared" si="32"/>
        <v>5301.3296</v>
      </c>
    </row>
    <row r="73" spans="1:8" x14ac:dyDescent="0.25">
      <c r="A73" s="74"/>
      <c r="B73" s="50" t="s">
        <v>57</v>
      </c>
      <c r="C73" s="37"/>
      <c r="D73" s="18"/>
      <c r="E73" s="37"/>
      <c r="F73" s="18"/>
      <c r="G73" s="49"/>
      <c r="H73" s="37"/>
    </row>
    <row r="74" spans="1:8" ht="110.25" x14ac:dyDescent="0.25">
      <c r="A74" s="74"/>
      <c r="B74" s="52" t="s">
        <v>59</v>
      </c>
      <c r="C74" s="37">
        <f t="shared" ref="C74" si="33">G74-F74-D74</f>
        <v>1562.8</v>
      </c>
      <c r="D74" s="18">
        <v>244.32</v>
      </c>
      <c r="E74" s="37">
        <f t="shared" ref="E74" si="34">C74+D74</f>
        <v>1807.12</v>
      </c>
      <c r="F74" s="18">
        <v>703.94</v>
      </c>
      <c r="G74" s="37">
        <v>2511.06</v>
      </c>
      <c r="H74" s="37">
        <f t="shared" ref="H74" si="35">G74*1.12</f>
        <v>2812.3872000000001</v>
      </c>
    </row>
  </sheetData>
  <mergeCells count="18">
    <mergeCell ref="A6:A17"/>
    <mergeCell ref="G61:H61"/>
    <mergeCell ref="A63:A74"/>
    <mergeCell ref="F1:H2"/>
    <mergeCell ref="F18:H19"/>
    <mergeCell ref="F37:H38"/>
    <mergeCell ref="F56:H57"/>
    <mergeCell ref="A40:H41"/>
    <mergeCell ref="G42:H42"/>
    <mergeCell ref="A44:A55"/>
    <mergeCell ref="G58:H58"/>
    <mergeCell ref="A59:H60"/>
    <mergeCell ref="G23:H23"/>
    <mergeCell ref="A25:A36"/>
    <mergeCell ref="A21:H22"/>
    <mergeCell ref="G39:H39"/>
    <mergeCell ref="A3:H3"/>
    <mergeCell ref="G4:H4"/>
  </mergeCells>
  <pageMargins left="0.7" right="0.7" top="0.75" bottom="0.75" header="0.3" footer="0.3"/>
  <pageSetup paperSize="9" scale="64" orientation="portrait" r:id="rId1"/>
  <rowBreaks count="3" manualBreakCount="3">
    <brk id="17" max="16383" man="1"/>
    <brk id="36" max="16383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 1</vt:lpstr>
      <vt:lpstr>прилож 2 тепло</vt:lpstr>
      <vt:lpstr>прилож 3 диф тепло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2021-09-24T05:26:01Z</dcterms:modified>
</cp:coreProperties>
</file>