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 3 диф тепло " sheetId="7" r:id="rId1"/>
  </sheets>
  <externalReferences>
    <externalReference r:id="rId2"/>
  </externalReferences>
  <definedNames>
    <definedName name="_xlnm.Print_Area" localSheetId="0">'прилож 3 диф тепло '!$A$1:$L$79</definedName>
  </definedNames>
  <calcPr calcId="145621" iterate="1" iterateCount="1000"/>
</workbook>
</file>

<file path=xl/calcChain.xml><?xml version="1.0" encoding="utf-8"?>
<calcChain xmlns="http://schemas.openxmlformats.org/spreadsheetml/2006/main">
  <c r="I79" i="7" l="1"/>
  <c r="K79" i="7" s="1"/>
  <c r="H79" i="7"/>
  <c r="C79" i="7" s="1"/>
  <c r="D79" i="7"/>
  <c r="I77" i="7"/>
  <c r="K77" i="7" s="1"/>
  <c r="H77" i="7"/>
  <c r="C77" i="7" s="1"/>
  <c r="D77" i="7"/>
  <c r="I76" i="7"/>
  <c r="K76" i="7" s="1"/>
  <c r="H76" i="7"/>
  <c r="C76" i="7" s="1"/>
  <c r="D76" i="7"/>
  <c r="I74" i="7"/>
  <c r="K74" i="7" s="1"/>
  <c r="H74" i="7"/>
  <c r="C74" i="7" s="1"/>
  <c r="D74" i="7"/>
  <c r="I73" i="7"/>
  <c r="K73" i="7" s="1"/>
  <c r="H73" i="7"/>
  <c r="C73" i="7" s="1"/>
  <c r="D73" i="7"/>
  <c r="I71" i="7"/>
  <c r="K71" i="7" s="1"/>
  <c r="H71" i="7"/>
  <c r="C71" i="7" s="1"/>
  <c r="D71" i="7"/>
  <c r="I70" i="7"/>
  <c r="K70" i="7" s="1"/>
  <c r="H70" i="7"/>
  <c r="C70" i="7" s="1"/>
  <c r="D70" i="7"/>
  <c r="I58" i="7"/>
  <c r="K58" i="7" s="1"/>
  <c r="H58" i="7"/>
  <c r="C58" i="7" s="1"/>
  <c r="D58" i="7"/>
  <c r="I56" i="7"/>
  <c r="K56" i="7" s="1"/>
  <c r="H56" i="7"/>
  <c r="C56" i="7" s="1"/>
  <c r="D56" i="7"/>
  <c r="I55" i="7"/>
  <c r="K55" i="7" s="1"/>
  <c r="H55" i="7"/>
  <c r="C55" i="7" s="1"/>
  <c r="D55" i="7"/>
  <c r="I53" i="7"/>
  <c r="K53" i="7" s="1"/>
  <c r="H53" i="7"/>
  <c r="C53" i="7" s="1"/>
  <c r="D53" i="7"/>
  <c r="I52" i="7"/>
  <c r="K52" i="7" s="1"/>
  <c r="H52" i="7"/>
  <c r="C52" i="7" s="1"/>
  <c r="D52" i="7"/>
  <c r="I50" i="7"/>
  <c r="K50" i="7" s="1"/>
  <c r="H50" i="7"/>
  <c r="C50" i="7" s="1"/>
  <c r="D50" i="7"/>
  <c r="I49" i="7"/>
  <c r="K49" i="7" s="1"/>
  <c r="H49" i="7"/>
  <c r="C49" i="7" s="1"/>
  <c r="D49" i="7"/>
  <c r="H37" i="7"/>
  <c r="J37" i="7" s="1"/>
  <c r="C37" i="7"/>
  <c r="H35" i="7"/>
  <c r="C35" i="7" s="1"/>
  <c r="H34" i="7"/>
  <c r="J34" i="7" s="1"/>
  <c r="C34" i="7"/>
  <c r="H32" i="7"/>
  <c r="C32" i="7" s="1"/>
  <c r="H31" i="7"/>
  <c r="J31" i="7" s="1"/>
  <c r="C31" i="7"/>
  <c r="H29" i="7"/>
  <c r="C29" i="7" s="1"/>
  <c r="H28" i="7"/>
  <c r="J28" i="7" s="1"/>
  <c r="C28" i="7"/>
  <c r="J70" i="7" l="1"/>
  <c r="J71" i="7"/>
  <c r="J73" i="7"/>
  <c r="J74" i="7"/>
  <c r="J76" i="7"/>
  <c r="J77" i="7"/>
  <c r="J79" i="7"/>
  <c r="J49" i="7"/>
  <c r="J50" i="7"/>
  <c r="J52" i="7"/>
  <c r="J53" i="7"/>
  <c r="J55" i="7"/>
  <c r="J56" i="7"/>
  <c r="J58" i="7"/>
  <c r="J29" i="7"/>
  <c r="J32" i="7"/>
  <c r="J35" i="7"/>
  <c r="C12" i="7" l="1"/>
  <c r="C15" i="7"/>
  <c r="C17" i="7"/>
  <c r="J17" i="7"/>
  <c r="J11" i="7"/>
  <c r="J12" i="7"/>
  <c r="J14" i="7"/>
  <c r="J15" i="7"/>
  <c r="J9" i="7" l="1"/>
  <c r="J8" i="7"/>
  <c r="C14" i="7"/>
  <c r="C11" i="7"/>
  <c r="C9" i="7"/>
  <c r="C8" i="7"/>
</calcChain>
</file>

<file path=xl/sharedStrings.xml><?xml version="1.0" encoding="utf-8"?>
<sst xmlns="http://schemas.openxmlformats.org/spreadsheetml/2006/main" count="112" uniqueCount="36">
  <si>
    <t xml:space="preserve">                                                                                             ____________  № _____ Бұйрығына №3-1-қосымша </t>
  </si>
  <si>
    <t>2021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</si>
  <si>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>Жыл</t>
  </si>
  <si>
    <t>Тұтынушылар</t>
  </si>
  <si>
    <t xml:space="preserve">«МАЭК-Қазатомөнеркәсіп" ЖШС тарифтер </t>
  </si>
  <si>
    <t>НТЫ үшін тариф</t>
  </si>
  <si>
    <t>"ҚЖСА"МКК тарифі</t>
  </si>
  <si>
    <t>ҚҚС-сыз түпкілікті тұтынушыға дейінгі тариф</t>
  </si>
  <si>
    <t>ҚҚС-мен түпкілікті тұтынушыға дейінгі тариф</t>
  </si>
  <si>
    <t>2021 жыл</t>
  </si>
  <si>
    <t>Жылу энергиясы</t>
  </si>
  <si>
    <r>
      <t>Тұтынушылар-жалпыүйлік жылу энергиясын есептеу аспаптары жоқ халық тобына жататын жеке тұлғалар үшін (Т</t>
    </r>
    <r>
      <rPr>
        <sz val="10"/>
        <color theme="1"/>
        <rFont val="Times New Roman"/>
        <family val="1"/>
        <charset val="204"/>
      </rPr>
      <t>нас</t>
    </r>
    <r>
      <rPr>
        <vertAlign val="subscript"/>
        <sz val="10"/>
        <color theme="1"/>
        <rFont val="Times New Roman"/>
        <family val="1"/>
        <charset val="204"/>
      </rPr>
      <t xml:space="preserve"> без ОПУ</t>
    </r>
    <r>
      <rPr>
        <sz val="12"/>
        <color theme="1"/>
        <rFont val="Times New Roman"/>
        <family val="1"/>
        <charset val="204"/>
      </rPr>
      <t>)</t>
    </r>
  </si>
  <si>
    <r>
      <t>Тұтынушылар-жалпыүйлік жылу энергиясын есептеу аспаптары бар халық тобына жататын жеке тұлғалар үшін (Т</t>
    </r>
    <r>
      <rPr>
        <vertAlign val="subscript"/>
        <sz val="12"/>
        <rFont val="Times New Roman"/>
        <family val="1"/>
        <charset val="204"/>
      </rPr>
      <t>нас с ОПУ</t>
    </r>
    <r>
      <rPr>
        <sz val="12"/>
        <rFont val="Times New Roman"/>
        <family val="1"/>
        <charset val="204"/>
      </rPr>
      <t>)</t>
    </r>
  </si>
  <si>
    <t>Басқа тұтынушылар</t>
  </si>
  <si>
    <r>
      <t>Үйге ортақ жылу энергиясын есепке алу аспаптары жоқ бюджеттік ұйымдарды қоспағанда, өзге де тұтынушылар үшін (Т</t>
    </r>
    <r>
      <rPr>
        <sz val="10"/>
        <rFont val="Times New Roman"/>
        <family val="1"/>
        <charset val="204"/>
      </rPr>
      <t>проч без ОПУ</t>
    </r>
    <r>
      <rPr>
        <sz val="12"/>
        <rFont val="Times New Roman"/>
        <family val="1"/>
        <charset val="204"/>
      </rPr>
      <t>)</t>
    </r>
  </si>
  <si>
    <r>
      <t>Үйге ортақ жылу энергиясын есепке алу аспаптары бар бюджеттік ұйымдарды қоспағанда, өзге де тұтынушылар үшін (Т</t>
    </r>
    <r>
      <rPr>
        <vertAlign val="subscript"/>
        <sz val="14"/>
        <rFont val="Times New Roman"/>
        <family val="1"/>
        <charset val="204"/>
      </rPr>
      <t xml:space="preserve">проч с </t>
    </r>
    <r>
      <rPr>
        <sz val="10"/>
        <rFont val="Times New Roman"/>
        <family val="1"/>
        <charset val="204"/>
      </rPr>
      <t>ОПУ</t>
    </r>
    <r>
      <rPr>
        <sz val="12"/>
        <rFont val="Times New Roman"/>
        <family val="1"/>
        <charset val="204"/>
      </rPr>
      <t>)</t>
    </r>
  </si>
  <si>
    <t>Бюджеттік ұйымдар</t>
  </si>
  <si>
    <r>
      <t>Үйге ортақ жылу энергиясын есепке алу аспаптары жоқ бюджеттік ұйымдар үшін(Т</t>
    </r>
    <r>
      <rPr>
        <vertAlign val="subscript"/>
        <sz val="12"/>
        <rFont val="Times New Roman"/>
        <family val="1"/>
        <charset val="204"/>
      </rPr>
      <t>бюджет без ОПУ</t>
    </r>
    <r>
      <rPr>
        <sz val="12"/>
        <rFont val="Times New Roman"/>
        <family val="1"/>
        <charset val="204"/>
      </rPr>
      <t>)</t>
    </r>
  </si>
  <si>
    <r>
      <t>Үйге ортақ жылу энергиясын есепке алу аспаптары жоқ бюджеттік ұйымдар үшін (Т</t>
    </r>
    <r>
      <rPr>
        <vertAlign val="subscript"/>
        <sz val="12"/>
        <rFont val="Times New Roman"/>
        <family val="1"/>
        <charset val="204"/>
      </rPr>
      <t>бюджет с ОПУ</t>
    </r>
    <r>
      <rPr>
        <sz val="12"/>
        <rFont val="Times New Roman"/>
        <family val="1"/>
        <charset val="204"/>
      </rPr>
      <t>)</t>
    </r>
  </si>
  <si>
    <t>Ескі үй-жайларды тұтынушылар</t>
  </si>
  <si>
    <t>жылу энергиясын есепке алудың үйге ортақ аспаптарын орнатуға техникалық мүмкіндігі жоқ ескі, авариялық үй-жайларда, барак үлгісіндегі үйлерде тұратын тұтынушылар үшін жылу энергиясымен жабдықтау жөніндегі қызметтер</t>
  </si>
  <si>
    <t>2022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</si>
  <si>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       теңге/Гкал</t>
  </si>
  <si>
    <t>2022 жыл</t>
  </si>
  <si>
    <t xml:space="preserve">                                                                                             ____________  № _____ Бұйрығына №3-3-қосымша </t>
  </si>
  <si>
    <t>2023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</si>
  <si>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>2023 жыл</t>
  </si>
  <si>
    <t>2024 жыл</t>
  </si>
  <si>
    <t>2024 жылға арналған тұтынудың соңғы топтарын есепке алу аспаптарының болуына немесе болмауына байланысты жылу энергиясымен жабдықтау бойынша қызметтерге сараланған тарифтер</t>
  </si>
  <si>
    <t xml:space="preserve">                                                                                             ____________  № _____ Бұйрығына №3-4-қосымша </t>
  </si>
  <si>
    <t xml:space="preserve"> 01.01.2024 бастап-31.03.2024ж</t>
  </si>
  <si>
    <t>01.04.2024 бастап-31.12.20224ж</t>
  </si>
  <si>
    <t>Тұрғындар</t>
  </si>
  <si>
    <t xml:space="preserve"> 01.01.2023 бастап-31.03.2023ж</t>
  </si>
  <si>
    <t xml:space="preserve"> 01.04.2023 бастап-31.12.2023ж</t>
  </si>
  <si>
    <t xml:space="preserve">____________  № _____ 
Бұйрығына №3-2-қосымша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</si>
</sst>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&#1044;&#1080;&#1092;&#1090;&#1072;&#1088;&#1080;&#1092;%20&#1090;&#1077;&#1087;&#1083;&#1086;%202021-2024&#1075;&#1075;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Утверждено ДКРЕМ 2020-2024"/>
      <sheetName val="Проект ЧРМ 2021-2024гг"/>
      <sheetName val="Объем  в заявке на тарифы "/>
      <sheetName val="Расчет на 2021г "/>
      <sheetName val="Расчет на 2022г(646)"/>
      <sheetName val="Расчет на 2022г(685)"/>
      <sheetName val="Расчет на 2023г(685)"/>
      <sheetName val="Расчет на 2023г(687)"/>
      <sheetName val="Расчет на 2024г(687)"/>
      <sheetName val="Расчет на 2024г (703)"/>
      <sheetName val="Тариф до конеч потреб(685)"/>
      <sheetName val="Тариф до конеч потреб (646)"/>
      <sheetName val="свод(товар без НТП"/>
      <sheetName val="от ДМиС без учета НТП (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K6">
            <v>2900.94</v>
          </cell>
          <cell r="P6">
            <v>2956.13</v>
          </cell>
          <cell r="U6">
            <v>2992.97</v>
          </cell>
        </row>
        <row r="7">
          <cell r="K7">
            <v>2243.0500000000002</v>
          </cell>
          <cell r="P7">
            <v>2285.7199999999998</v>
          </cell>
          <cell r="U7">
            <v>2314.1999999999998</v>
          </cell>
        </row>
        <row r="9">
          <cell r="K9">
            <v>6337.47</v>
          </cell>
          <cell r="P9">
            <v>6384.99</v>
          </cell>
          <cell r="U9">
            <v>6453.54</v>
          </cell>
        </row>
        <row r="10">
          <cell r="K10">
            <v>4658.68</v>
          </cell>
          <cell r="P10">
            <v>4693.6099999999997</v>
          </cell>
          <cell r="U10">
            <v>4744</v>
          </cell>
        </row>
        <row r="12">
          <cell r="K12">
            <v>7971.71</v>
          </cell>
          <cell r="P12">
            <v>7743.69</v>
          </cell>
          <cell r="U12">
            <v>7825.91</v>
          </cell>
        </row>
        <row r="13">
          <cell r="K13">
            <v>4650.8599999999997</v>
          </cell>
          <cell r="P13">
            <v>4517.84</v>
          </cell>
          <cell r="U13">
            <v>4565.8</v>
          </cell>
        </row>
        <row r="15">
          <cell r="K15">
            <v>2417.4499999999998</v>
          </cell>
          <cell r="P15">
            <v>2463.44</v>
          </cell>
          <cell r="U15">
            <v>2494.14</v>
          </cell>
        </row>
      </sheetData>
      <sheetData sheetId="12" refreshError="1">
        <row r="6">
          <cell r="K6">
            <v>2854.36</v>
          </cell>
          <cell r="P6">
            <v>2953.7</v>
          </cell>
          <cell r="U6">
            <v>2972.72</v>
          </cell>
        </row>
        <row r="7">
          <cell r="P7">
            <v>2283.84</v>
          </cell>
          <cell r="U7">
            <v>2298.5500000000002</v>
          </cell>
        </row>
        <row r="9">
          <cell r="P9">
            <v>6382.36</v>
          </cell>
          <cell r="U9">
            <v>6431.61</v>
          </cell>
        </row>
        <row r="10">
          <cell r="P10">
            <v>4691.68</v>
          </cell>
          <cell r="U10">
            <v>4727.88</v>
          </cell>
        </row>
        <row r="12">
          <cell r="P12">
            <v>7740.66</v>
          </cell>
          <cell r="U12">
            <v>7800.6</v>
          </cell>
        </row>
        <row r="13">
          <cell r="P13">
            <v>4516.07</v>
          </cell>
          <cell r="U13">
            <v>4551.04</v>
          </cell>
        </row>
        <row r="15">
          <cell r="P15">
            <v>2461.42</v>
          </cell>
          <cell r="U15">
            <v>2477.27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79"/>
  <sheetViews>
    <sheetView tabSelected="1" view="pageBreakPreview" topLeftCell="A24" zoomScale="87" zoomScaleNormal="70" zoomScaleSheetLayoutView="87" workbookViewId="0">
      <selection activeCell="A18" sqref="A18:L38"/>
    </sheetView>
  </sheetViews>
  <sheetFormatPr defaultRowHeight="15.75" x14ac:dyDescent="0.25"/>
  <cols>
    <col min="1" max="1" width="11.42578125" style="1" customWidth="1"/>
    <col min="2" max="2" width="56.140625" style="1" customWidth="1"/>
    <col min="3" max="3" width="17.140625" style="1" customWidth="1"/>
    <col min="4" max="4" width="16.140625" style="1" customWidth="1"/>
    <col min="5" max="5" width="15" style="8" customWidth="1"/>
    <col min="6" max="6" width="15.42578125" style="1" customWidth="1"/>
    <col min="7" max="7" width="16.5703125" style="1" customWidth="1"/>
    <col min="8" max="8" width="15.7109375" style="1" customWidth="1"/>
    <col min="9" max="9" width="17.140625" style="1" customWidth="1"/>
    <col min="10" max="10" width="15.5703125" style="1" customWidth="1"/>
    <col min="11" max="11" width="16.140625" style="1" customWidth="1"/>
    <col min="12" max="12" width="7.140625" style="1" customWidth="1"/>
    <col min="13" max="16384" width="9.140625" style="1"/>
  </cols>
  <sheetData>
    <row r="1" spans="1:13" x14ac:dyDescent="0.25">
      <c r="F1" s="43" t="s">
        <v>0</v>
      </c>
      <c r="G1" s="43"/>
      <c r="H1" s="43"/>
      <c r="I1" s="43"/>
      <c r="J1" s="43"/>
      <c r="K1" s="43"/>
    </row>
    <row r="2" spans="1:13" x14ac:dyDescent="0.25">
      <c r="F2" s="43"/>
      <c r="G2" s="43"/>
      <c r="H2" s="43"/>
      <c r="I2" s="43"/>
      <c r="J2" s="43"/>
      <c r="K2" s="43"/>
    </row>
    <row r="3" spans="1:13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x14ac:dyDescent="0.25">
      <c r="H4" s="54" t="s">
        <v>22</v>
      </c>
      <c r="I4" s="54"/>
      <c r="J4" s="54"/>
      <c r="K4" s="54"/>
    </row>
    <row r="5" spans="1:13" ht="49.5" customHeight="1" x14ac:dyDescent="0.25">
      <c r="A5" s="2" t="s">
        <v>2</v>
      </c>
      <c r="B5" s="4" t="s">
        <v>3</v>
      </c>
      <c r="C5" s="44" t="s">
        <v>4</v>
      </c>
      <c r="D5" s="44"/>
      <c r="E5" s="22" t="s">
        <v>5</v>
      </c>
      <c r="F5" s="44" t="s">
        <v>6</v>
      </c>
      <c r="G5" s="44"/>
      <c r="H5" s="45" t="s">
        <v>7</v>
      </c>
      <c r="I5" s="45"/>
      <c r="J5" s="44" t="s">
        <v>8</v>
      </c>
      <c r="K5" s="44"/>
    </row>
    <row r="6" spans="1:13" x14ac:dyDescent="0.25">
      <c r="A6" s="36" t="s">
        <v>9</v>
      </c>
      <c r="B6" s="6" t="s">
        <v>10</v>
      </c>
      <c r="C6" s="36"/>
      <c r="D6" s="36"/>
      <c r="E6" s="14"/>
      <c r="F6" s="36"/>
      <c r="G6" s="36"/>
      <c r="H6" s="45"/>
      <c r="I6" s="45"/>
      <c r="J6" s="45"/>
      <c r="K6" s="45"/>
    </row>
    <row r="7" spans="1:13" ht="21" customHeight="1" x14ac:dyDescent="0.25">
      <c r="A7" s="36"/>
      <c r="B7" s="12" t="s">
        <v>32</v>
      </c>
      <c r="C7" s="36"/>
      <c r="D7" s="36"/>
      <c r="E7" s="14"/>
      <c r="F7" s="36"/>
      <c r="G7" s="36"/>
      <c r="H7" s="45"/>
      <c r="I7" s="45"/>
      <c r="J7" s="45"/>
      <c r="K7" s="45"/>
    </row>
    <row r="8" spans="1:13" ht="47.25" x14ac:dyDescent="0.25">
      <c r="A8" s="36"/>
      <c r="B8" s="7" t="s">
        <v>11</v>
      </c>
      <c r="C8" s="37">
        <f>H8-F8-E8</f>
        <v>1980.2900000000002</v>
      </c>
      <c r="D8" s="37"/>
      <c r="E8" s="9">
        <v>244.32</v>
      </c>
      <c r="F8" s="38">
        <v>646.23</v>
      </c>
      <c r="G8" s="38"/>
      <c r="H8" s="37">
        <v>2870.84</v>
      </c>
      <c r="I8" s="37"/>
      <c r="J8" s="37">
        <f>H8*1.12</f>
        <v>3215.3408000000004</v>
      </c>
      <c r="K8" s="37"/>
      <c r="L8" s="11"/>
    </row>
    <row r="9" spans="1:13" ht="50.25" x14ac:dyDescent="0.25">
      <c r="A9" s="36"/>
      <c r="B9" s="10" t="s">
        <v>12</v>
      </c>
      <c r="C9" s="37">
        <f>H9-F9-E9</f>
        <v>1329.2300000000002</v>
      </c>
      <c r="D9" s="37"/>
      <c r="E9" s="9">
        <v>244.32</v>
      </c>
      <c r="F9" s="38">
        <v>646.23</v>
      </c>
      <c r="G9" s="38"/>
      <c r="H9" s="37">
        <v>2219.7800000000002</v>
      </c>
      <c r="I9" s="37"/>
      <c r="J9" s="37">
        <f>H9*1.12</f>
        <v>2486.1536000000006</v>
      </c>
      <c r="K9" s="37"/>
      <c r="L9" s="8"/>
      <c r="M9" s="8"/>
    </row>
    <row r="10" spans="1:13" ht="24" customHeight="1" x14ac:dyDescent="0.25">
      <c r="A10" s="36"/>
      <c r="B10" s="13" t="s">
        <v>13</v>
      </c>
      <c r="C10" s="37"/>
      <c r="D10" s="37"/>
      <c r="E10" s="9"/>
      <c r="F10" s="38"/>
      <c r="G10" s="38"/>
      <c r="H10" s="37"/>
      <c r="I10" s="37"/>
      <c r="J10" s="37"/>
      <c r="K10" s="37"/>
      <c r="L10" s="8"/>
      <c r="M10" s="8"/>
    </row>
    <row r="11" spans="1:13" ht="63" x14ac:dyDescent="0.25">
      <c r="A11" s="36"/>
      <c r="B11" s="10" t="s">
        <v>14</v>
      </c>
      <c r="C11" s="37">
        <f>H11-F11-E11</f>
        <v>5443.0599999999995</v>
      </c>
      <c r="D11" s="37"/>
      <c r="E11" s="9">
        <v>244.32</v>
      </c>
      <c r="F11" s="38">
        <v>646.23</v>
      </c>
      <c r="G11" s="38"/>
      <c r="H11" s="37">
        <v>6333.61</v>
      </c>
      <c r="I11" s="37"/>
      <c r="J11" s="37">
        <f>H11*1.12</f>
        <v>7093.6432000000004</v>
      </c>
      <c r="K11" s="37"/>
    </row>
    <row r="12" spans="1:13" ht="67.5" x14ac:dyDescent="0.25">
      <c r="A12" s="36"/>
      <c r="B12" s="10" t="s">
        <v>15</v>
      </c>
      <c r="C12" s="37">
        <f>H12-F12-E12</f>
        <v>3765.29</v>
      </c>
      <c r="D12" s="37"/>
      <c r="E12" s="9">
        <v>244.32</v>
      </c>
      <c r="F12" s="38">
        <v>646.23</v>
      </c>
      <c r="G12" s="38"/>
      <c r="H12" s="37">
        <v>4655.84</v>
      </c>
      <c r="I12" s="37"/>
      <c r="J12" s="37">
        <f>H12*1.12</f>
        <v>5214.5408000000007</v>
      </c>
      <c r="K12" s="37"/>
    </row>
    <row r="13" spans="1:13" ht="28.5" customHeight="1" x14ac:dyDescent="0.25">
      <c r="A13" s="36"/>
      <c r="B13" s="13" t="s">
        <v>16</v>
      </c>
      <c r="C13" s="37"/>
      <c r="D13" s="37"/>
      <c r="E13" s="9"/>
      <c r="F13" s="38"/>
      <c r="G13" s="38"/>
      <c r="H13" s="37"/>
      <c r="I13" s="37"/>
      <c r="J13" s="37"/>
      <c r="K13" s="37"/>
    </row>
    <row r="14" spans="1:13" ht="53.25" x14ac:dyDescent="0.25">
      <c r="A14" s="36"/>
      <c r="B14" s="10" t="s">
        <v>17</v>
      </c>
      <c r="C14" s="37">
        <f>H14-F14-E14</f>
        <v>6821.49</v>
      </c>
      <c r="D14" s="37"/>
      <c r="E14" s="9">
        <v>244.32</v>
      </c>
      <c r="F14" s="38">
        <v>646.23</v>
      </c>
      <c r="G14" s="38"/>
      <c r="H14" s="37">
        <v>7712.04</v>
      </c>
      <c r="I14" s="37"/>
      <c r="J14" s="37">
        <f>H14*1.12</f>
        <v>8637.4848000000002</v>
      </c>
      <c r="K14" s="37"/>
    </row>
    <row r="15" spans="1:13" ht="53.25" x14ac:dyDescent="0.25">
      <c r="A15" s="36"/>
      <c r="B15" s="10" t="s">
        <v>18</v>
      </c>
      <c r="C15" s="37">
        <f>H15-F15-E15</f>
        <v>3608.8199999999997</v>
      </c>
      <c r="D15" s="37"/>
      <c r="E15" s="9">
        <v>244.32</v>
      </c>
      <c r="F15" s="38">
        <v>646.23</v>
      </c>
      <c r="G15" s="38"/>
      <c r="H15" s="37">
        <v>4499.37</v>
      </c>
      <c r="I15" s="37"/>
      <c r="J15" s="37">
        <f>H15*1.12</f>
        <v>5039.2944000000007</v>
      </c>
      <c r="K15" s="37"/>
    </row>
    <row r="16" spans="1:13" s="3" customFormat="1" ht="21" customHeight="1" x14ac:dyDescent="0.25">
      <c r="A16" s="36"/>
      <c r="B16" s="12" t="s">
        <v>19</v>
      </c>
      <c r="C16" s="37"/>
      <c r="D16" s="37"/>
      <c r="E16" s="9"/>
      <c r="F16" s="38"/>
      <c r="G16" s="38"/>
      <c r="H16" s="37"/>
      <c r="I16" s="37"/>
      <c r="J16" s="37"/>
      <c r="K16" s="37"/>
    </row>
    <row r="17" spans="1:11" ht="78.75" x14ac:dyDescent="0.25">
      <c r="A17" s="36"/>
      <c r="B17" s="7" t="s">
        <v>20</v>
      </c>
      <c r="C17" s="37">
        <f>H17-F17-E17</f>
        <v>1501.82</v>
      </c>
      <c r="D17" s="37"/>
      <c r="E17" s="9">
        <v>244.32</v>
      </c>
      <c r="F17" s="38">
        <v>646.23</v>
      </c>
      <c r="G17" s="38"/>
      <c r="H17" s="37">
        <v>2392.37</v>
      </c>
      <c r="I17" s="37"/>
      <c r="J17" s="37">
        <f>H17*1.12</f>
        <v>2679.4544000000001</v>
      </c>
      <c r="K17" s="37"/>
    </row>
    <row r="18" spans="1:11" x14ac:dyDescent="0.25">
      <c r="A18" s="3"/>
      <c r="B18" s="3"/>
      <c r="C18" s="3"/>
      <c r="D18" s="3"/>
      <c r="E18" s="20"/>
      <c r="F18" s="43" t="s">
        <v>35</v>
      </c>
      <c r="G18" s="43"/>
      <c r="H18" s="43"/>
      <c r="I18" s="43"/>
      <c r="J18" s="43"/>
      <c r="K18" s="43"/>
    </row>
    <row r="19" spans="1:11" x14ac:dyDescent="0.25">
      <c r="A19" s="3"/>
      <c r="B19" s="3"/>
      <c r="C19" s="3"/>
      <c r="D19" s="3"/>
      <c r="E19" s="20"/>
      <c r="F19" s="43"/>
      <c r="G19" s="43"/>
      <c r="H19" s="43"/>
      <c r="I19" s="43"/>
      <c r="J19" s="43"/>
      <c r="K19" s="43"/>
    </row>
    <row r="20" spans="1:11" x14ac:dyDescent="0.25">
      <c r="A20" s="3"/>
      <c r="B20" s="3"/>
      <c r="C20" s="3"/>
      <c r="D20" s="3"/>
      <c r="E20" s="20"/>
      <c r="F20" s="15"/>
      <c r="G20" s="15"/>
      <c r="H20" s="15"/>
      <c r="I20" s="15"/>
      <c r="J20" s="15"/>
      <c r="K20" s="15"/>
    </row>
    <row r="21" spans="1:11" x14ac:dyDescent="0.25">
      <c r="A21" s="47" t="s">
        <v>21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25">
      <c r="A23" s="3"/>
      <c r="B23" s="3"/>
      <c r="C23" s="39"/>
      <c r="D23" s="39"/>
      <c r="E23" s="20"/>
      <c r="F23" s="39"/>
      <c r="G23" s="39"/>
      <c r="H23" s="40" t="s">
        <v>22</v>
      </c>
      <c r="I23" s="40"/>
      <c r="J23" s="40"/>
      <c r="K23" s="40"/>
    </row>
    <row r="24" spans="1:11" ht="31.5" x14ac:dyDescent="0.25">
      <c r="A24" s="2" t="s">
        <v>2</v>
      </c>
      <c r="B24" s="23" t="s">
        <v>3</v>
      </c>
      <c r="C24" s="44" t="s">
        <v>4</v>
      </c>
      <c r="D24" s="44"/>
      <c r="E24" s="22" t="s">
        <v>5</v>
      </c>
      <c r="F24" s="44" t="s">
        <v>6</v>
      </c>
      <c r="G24" s="44"/>
      <c r="H24" s="45" t="s">
        <v>7</v>
      </c>
      <c r="I24" s="45"/>
      <c r="J24" s="44" t="s">
        <v>8</v>
      </c>
      <c r="K24" s="44"/>
    </row>
    <row r="25" spans="1:11" x14ac:dyDescent="0.25">
      <c r="A25" s="2"/>
      <c r="B25" s="4"/>
      <c r="C25" s="41" t="s">
        <v>23</v>
      </c>
      <c r="D25" s="42"/>
      <c r="E25" s="9"/>
      <c r="F25" s="41" t="s">
        <v>23</v>
      </c>
      <c r="G25" s="42"/>
      <c r="H25" s="41" t="s">
        <v>23</v>
      </c>
      <c r="I25" s="42"/>
      <c r="J25" s="41" t="s">
        <v>23</v>
      </c>
      <c r="K25" s="42"/>
    </row>
    <row r="26" spans="1:11" x14ac:dyDescent="0.25">
      <c r="A26" s="36" t="s">
        <v>23</v>
      </c>
      <c r="B26" s="6" t="s">
        <v>10</v>
      </c>
      <c r="C26" s="48"/>
      <c r="D26" s="49"/>
      <c r="E26" s="14"/>
      <c r="F26" s="48"/>
      <c r="G26" s="49"/>
      <c r="H26" s="50"/>
      <c r="I26" s="51"/>
      <c r="J26" s="50"/>
      <c r="K26" s="51"/>
    </row>
    <row r="27" spans="1:11" x14ac:dyDescent="0.25">
      <c r="A27" s="36"/>
      <c r="B27" s="12" t="s">
        <v>32</v>
      </c>
      <c r="C27" s="48"/>
      <c r="D27" s="49"/>
      <c r="E27" s="14"/>
      <c r="F27" s="48"/>
      <c r="G27" s="49"/>
      <c r="H27" s="50"/>
      <c r="I27" s="51"/>
      <c r="J27" s="50"/>
      <c r="K27" s="51"/>
    </row>
    <row r="28" spans="1:11" ht="47.25" x14ac:dyDescent="0.25">
      <c r="A28" s="36"/>
      <c r="B28" s="7" t="s">
        <v>11</v>
      </c>
      <c r="C28" s="30">
        <f>H28-F28-E28</f>
        <v>1971.5700000000004</v>
      </c>
      <c r="D28" s="31"/>
      <c r="E28" s="19">
        <v>244.32</v>
      </c>
      <c r="F28" s="52">
        <v>685.05</v>
      </c>
      <c r="G28" s="53"/>
      <c r="H28" s="30">
        <f>'[1]Тариф до конеч потреб(685)'!K6</f>
        <v>2900.94</v>
      </c>
      <c r="I28" s="31"/>
      <c r="J28" s="30">
        <f>H28*1.12</f>
        <v>3249.0528000000004</v>
      </c>
      <c r="K28" s="31"/>
    </row>
    <row r="29" spans="1:11" ht="50.25" x14ac:dyDescent="0.25">
      <c r="A29" s="36"/>
      <c r="B29" s="10" t="s">
        <v>12</v>
      </c>
      <c r="C29" s="30">
        <f>H29-F29-E29</f>
        <v>1313.6800000000003</v>
      </c>
      <c r="D29" s="31"/>
      <c r="E29" s="25">
        <v>244.32</v>
      </c>
      <c r="F29" s="32">
        <v>685.05</v>
      </c>
      <c r="G29" s="33"/>
      <c r="H29" s="30">
        <f>'[1]Тариф до конеч потреб(685)'!K7</f>
        <v>2243.0500000000002</v>
      </c>
      <c r="I29" s="31"/>
      <c r="J29" s="30">
        <f>H29*1.12</f>
        <v>2512.2160000000003</v>
      </c>
      <c r="K29" s="31"/>
    </row>
    <row r="30" spans="1:11" x14ac:dyDescent="0.25">
      <c r="A30" s="36"/>
      <c r="B30" s="13" t="s">
        <v>13</v>
      </c>
      <c r="C30" s="30"/>
      <c r="D30" s="31"/>
      <c r="E30" s="25"/>
      <c r="F30" s="32"/>
      <c r="G30" s="33"/>
      <c r="H30" s="34"/>
      <c r="I30" s="35"/>
      <c r="J30" s="30"/>
      <c r="K30" s="31"/>
    </row>
    <row r="31" spans="1:11" ht="57.75" customHeight="1" x14ac:dyDescent="0.25">
      <c r="A31" s="36"/>
      <c r="B31" s="10" t="s">
        <v>14</v>
      </c>
      <c r="C31" s="30">
        <f>H31-F31-E31</f>
        <v>5408.1</v>
      </c>
      <c r="D31" s="31"/>
      <c r="E31" s="25">
        <v>244.32</v>
      </c>
      <c r="F31" s="32">
        <v>685.05</v>
      </c>
      <c r="G31" s="33"/>
      <c r="H31" s="30">
        <f>'[1]Тариф до конеч потреб(685)'!K9</f>
        <v>6337.47</v>
      </c>
      <c r="I31" s="31"/>
      <c r="J31" s="30">
        <f>H31*1.12</f>
        <v>7097.9664000000012</v>
      </c>
      <c r="K31" s="31"/>
    </row>
    <row r="32" spans="1:11" ht="64.5" customHeight="1" x14ac:dyDescent="0.25">
      <c r="A32" s="36"/>
      <c r="B32" s="10" t="s">
        <v>15</v>
      </c>
      <c r="C32" s="30">
        <f>H32-F32-E32</f>
        <v>3729.31</v>
      </c>
      <c r="D32" s="31"/>
      <c r="E32" s="25">
        <v>244.32</v>
      </c>
      <c r="F32" s="32">
        <v>685.05</v>
      </c>
      <c r="G32" s="33"/>
      <c r="H32" s="30">
        <f>'[1]Тариф до конеч потреб(685)'!K10</f>
        <v>4658.68</v>
      </c>
      <c r="I32" s="31"/>
      <c r="J32" s="30">
        <f>H32*1.12</f>
        <v>5217.7216000000008</v>
      </c>
      <c r="K32" s="31"/>
    </row>
    <row r="33" spans="1:11" x14ac:dyDescent="0.25">
      <c r="A33" s="36"/>
      <c r="B33" s="13" t="s">
        <v>16</v>
      </c>
      <c r="C33" s="30"/>
      <c r="D33" s="31"/>
      <c r="E33" s="25"/>
      <c r="F33" s="32"/>
      <c r="G33" s="33"/>
      <c r="H33" s="34"/>
      <c r="I33" s="35"/>
      <c r="J33" s="30"/>
      <c r="K33" s="31"/>
    </row>
    <row r="34" spans="1:11" ht="45" customHeight="1" x14ac:dyDescent="0.25">
      <c r="A34" s="36"/>
      <c r="B34" s="10" t="s">
        <v>17</v>
      </c>
      <c r="C34" s="30">
        <f>H34-F34-E34</f>
        <v>7042.34</v>
      </c>
      <c r="D34" s="31"/>
      <c r="E34" s="25">
        <v>244.32</v>
      </c>
      <c r="F34" s="32">
        <v>685.05</v>
      </c>
      <c r="G34" s="33"/>
      <c r="H34" s="30">
        <f>'[1]Тариф до конеч потреб(685)'!K12</f>
        <v>7971.71</v>
      </c>
      <c r="I34" s="31"/>
      <c r="J34" s="30">
        <f>H34*1.12</f>
        <v>8928.3152000000009</v>
      </c>
      <c r="K34" s="31"/>
    </row>
    <row r="35" spans="1:11" ht="45.75" customHeight="1" x14ac:dyDescent="0.25">
      <c r="A35" s="36"/>
      <c r="B35" s="10" t="s">
        <v>18</v>
      </c>
      <c r="C35" s="30">
        <f>H35-F35-E35</f>
        <v>3721.4899999999993</v>
      </c>
      <c r="D35" s="31"/>
      <c r="E35" s="25">
        <v>244.32</v>
      </c>
      <c r="F35" s="32">
        <v>685.05</v>
      </c>
      <c r="G35" s="33"/>
      <c r="H35" s="30">
        <f>'[1]Тариф до конеч потреб(685)'!K13</f>
        <v>4650.8599999999997</v>
      </c>
      <c r="I35" s="31"/>
      <c r="J35" s="30">
        <f>H35*1.12</f>
        <v>5208.9632000000001</v>
      </c>
      <c r="K35" s="31"/>
    </row>
    <row r="36" spans="1:11" ht="24" customHeight="1" x14ac:dyDescent="0.25">
      <c r="A36" s="36"/>
      <c r="B36" s="12" t="s">
        <v>19</v>
      </c>
      <c r="C36" s="30"/>
      <c r="D36" s="31"/>
      <c r="E36" s="25"/>
      <c r="F36" s="32"/>
      <c r="G36" s="33"/>
      <c r="H36" s="34"/>
      <c r="I36" s="35"/>
      <c r="J36" s="30"/>
      <c r="K36" s="31"/>
    </row>
    <row r="37" spans="1:11" ht="90.75" customHeight="1" x14ac:dyDescent="0.25">
      <c r="A37" s="36"/>
      <c r="B37" s="7" t="s">
        <v>20</v>
      </c>
      <c r="C37" s="30">
        <f>H37-F37-E37</f>
        <v>1488.08</v>
      </c>
      <c r="D37" s="31"/>
      <c r="E37" s="25">
        <v>244.32</v>
      </c>
      <c r="F37" s="32">
        <v>685.05</v>
      </c>
      <c r="G37" s="33"/>
      <c r="H37" s="30">
        <f>'[1]Тариф до конеч потреб(685)'!K15</f>
        <v>2417.4499999999998</v>
      </c>
      <c r="I37" s="31"/>
      <c r="J37" s="30">
        <f>H37*1.12</f>
        <v>2707.5439999999999</v>
      </c>
      <c r="K37" s="31"/>
    </row>
    <row r="38" spans="1:11" x14ac:dyDescent="0.25">
      <c r="A38" s="26"/>
      <c r="B38" s="3"/>
      <c r="C38" s="27"/>
      <c r="D38" s="27"/>
      <c r="E38" s="28"/>
      <c r="F38" s="28"/>
      <c r="G38" s="28"/>
      <c r="H38" s="29"/>
      <c r="I38" s="29"/>
      <c r="J38" s="27"/>
      <c r="K38" s="27"/>
    </row>
    <row r="39" spans="1:11" x14ac:dyDescent="0.25">
      <c r="A39" s="3"/>
      <c r="B39" s="3"/>
      <c r="C39" s="3"/>
      <c r="D39" s="3"/>
      <c r="E39" s="20"/>
      <c r="F39" s="43" t="s">
        <v>24</v>
      </c>
      <c r="G39" s="43"/>
      <c r="H39" s="43"/>
      <c r="I39" s="43"/>
      <c r="J39" s="43"/>
      <c r="K39" s="43"/>
    </row>
    <row r="40" spans="1:11" x14ac:dyDescent="0.25">
      <c r="A40" s="3"/>
      <c r="B40" s="3"/>
      <c r="C40" s="3"/>
      <c r="D40" s="3"/>
      <c r="E40" s="20"/>
      <c r="F40" s="43"/>
      <c r="G40" s="43"/>
      <c r="H40" s="43"/>
      <c r="I40" s="43"/>
      <c r="J40" s="43"/>
      <c r="K40" s="43"/>
    </row>
    <row r="41" spans="1:11" x14ac:dyDescent="0.25">
      <c r="A41" s="3"/>
      <c r="B41" s="3"/>
      <c r="C41" s="3"/>
      <c r="D41" s="3"/>
      <c r="E41" s="20"/>
      <c r="F41" s="21"/>
      <c r="G41" s="21"/>
      <c r="H41" s="21"/>
      <c r="I41" s="21"/>
      <c r="J41" s="21"/>
      <c r="K41" s="21"/>
    </row>
    <row r="42" spans="1:11" x14ac:dyDescent="0.25">
      <c r="A42" s="47" t="s">
        <v>25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25">
      <c r="A44" s="3"/>
      <c r="B44" s="3"/>
      <c r="C44" s="39"/>
      <c r="D44" s="39"/>
      <c r="E44" s="20"/>
      <c r="F44" s="39"/>
      <c r="G44" s="39"/>
      <c r="H44" s="40" t="s">
        <v>22</v>
      </c>
      <c r="I44" s="40"/>
      <c r="J44" s="40"/>
      <c r="K44" s="40"/>
    </row>
    <row r="45" spans="1:11" ht="31.5" x14ac:dyDescent="0.25">
      <c r="A45" s="2" t="s">
        <v>2</v>
      </c>
      <c r="B45" s="23" t="s">
        <v>3</v>
      </c>
      <c r="C45" s="44" t="s">
        <v>4</v>
      </c>
      <c r="D45" s="44"/>
      <c r="E45" s="22" t="s">
        <v>5</v>
      </c>
      <c r="F45" s="44" t="s">
        <v>6</v>
      </c>
      <c r="G45" s="44"/>
      <c r="H45" s="45" t="s">
        <v>7</v>
      </c>
      <c r="I45" s="45"/>
      <c r="J45" s="44" t="s">
        <v>8</v>
      </c>
      <c r="K45" s="44"/>
    </row>
    <row r="46" spans="1:11" ht="47.25" x14ac:dyDescent="0.25">
      <c r="A46" s="2"/>
      <c r="B46" s="4"/>
      <c r="C46" s="17" t="s">
        <v>33</v>
      </c>
      <c r="D46" s="18" t="s">
        <v>34</v>
      </c>
      <c r="E46" s="9"/>
      <c r="F46" s="17" t="s">
        <v>33</v>
      </c>
      <c r="G46" s="18" t="s">
        <v>34</v>
      </c>
      <c r="H46" s="17" t="s">
        <v>33</v>
      </c>
      <c r="I46" s="18" t="s">
        <v>34</v>
      </c>
      <c r="J46" s="17" t="s">
        <v>33</v>
      </c>
      <c r="K46" s="18" t="s">
        <v>34</v>
      </c>
    </row>
    <row r="47" spans="1:11" x14ac:dyDescent="0.25">
      <c r="A47" s="36" t="s">
        <v>26</v>
      </c>
      <c r="B47" s="6" t="s">
        <v>10</v>
      </c>
      <c r="C47" s="16"/>
      <c r="D47" s="16"/>
      <c r="E47" s="14"/>
      <c r="F47" s="16"/>
      <c r="G47" s="16"/>
      <c r="H47" s="5"/>
      <c r="I47" s="5"/>
      <c r="J47" s="5"/>
      <c r="K47" s="5"/>
    </row>
    <row r="48" spans="1:11" x14ac:dyDescent="0.25">
      <c r="A48" s="36"/>
      <c r="B48" s="12" t="s">
        <v>32</v>
      </c>
      <c r="C48" s="16"/>
      <c r="D48" s="16"/>
      <c r="E48" s="14"/>
      <c r="F48" s="16"/>
      <c r="G48" s="16"/>
      <c r="H48" s="5"/>
      <c r="I48" s="5"/>
      <c r="J48" s="5"/>
      <c r="K48" s="5"/>
    </row>
    <row r="49" spans="1:11" ht="47.25" x14ac:dyDescent="0.25">
      <c r="A49" s="36"/>
      <c r="B49" s="7" t="s">
        <v>11</v>
      </c>
      <c r="C49" s="24">
        <f>H49-F49-E49</f>
        <v>2024.3299999999997</v>
      </c>
      <c r="D49" s="24">
        <f>I49-G49-E49</f>
        <v>2024.74</v>
      </c>
      <c r="E49" s="25">
        <v>244.32</v>
      </c>
      <c r="F49" s="25">
        <v>685.05</v>
      </c>
      <c r="G49" s="25">
        <v>687.07</v>
      </c>
      <c r="H49" s="24">
        <f>'[1]Тариф до конеч потреб (646)'!P6</f>
        <v>2953.7</v>
      </c>
      <c r="I49" s="24">
        <f>'[1]Тариф до конеч потреб(685)'!P6</f>
        <v>2956.13</v>
      </c>
      <c r="J49" s="24">
        <f>H49*1.12</f>
        <v>3308.1440000000002</v>
      </c>
      <c r="K49" s="24">
        <f>I49*1.12</f>
        <v>3310.8656000000005</v>
      </c>
    </row>
    <row r="50" spans="1:11" ht="50.25" x14ac:dyDescent="0.25">
      <c r="A50" s="36"/>
      <c r="B50" s="10" t="s">
        <v>12</v>
      </c>
      <c r="C50" s="24">
        <f>H50-F50-E50</f>
        <v>1354.4700000000003</v>
      </c>
      <c r="D50" s="24">
        <f>I50-G50-E50</f>
        <v>1354.3299999999997</v>
      </c>
      <c r="E50" s="25">
        <v>244.32</v>
      </c>
      <c r="F50" s="25">
        <v>685.05</v>
      </c>
      <c r="G50" s="25">
        <v>687.07</v>
      </c>
      <c r="H50" s="24">
        <f>'[1]Тариф до конеч потреб (646)'!P7</f>
        <v>2283.84</v>
      </c>
      <c r="I50" s="24">
        <f>'[1]Тариф до конеч потреб(685)'!P7</f>
        <v>2285.7199999999998</v>
      </c>
      <c r="J50" s="24">
        <f t="shared" ref="J50" si="0">H50*1.12</f>
        <v>2557.9008000000003</v>
      </c>
      <c r="K50" s="24">
        <f>I50*1.12</f>
        <v>2560.0064000000002</v>
      </c>
    </row>
    <row r="51" spans="1:11" x14ac:dyDescent="0.25">
      <c r="A51" s="36"/>
      <c r="B51" s="13" t="s">
        <v>13</v>
      </c>
      <c r="C51" s="24"/>
      <c r="D51" s="24"/>
      <c r="E51" s="25"/>
      <c r="F51" s="25"/>
      <c r="G51" s="25"/>
      <c r="H51" s="24"/>
      <c r="I51" s="24"/>
      <c r="J51" s="24"/>
      <c r="K51" s="24"/>
    </row>
    <row r="52" spans="1:11" ht="63" x14ac:dyDescent="0.25">
      <c r="A52" s="36"/>
      <c r="B52" s="10" t="s">
        <v>14</v>
      </c>
      <c r="C52" s="24">
        <f>H52-F52-E52</f>
        <v>5452.99</v>
      </c>
      <c r="D52" s="24">
        <f>I52-G52-E52</f>
        <v>5453.6</v>
      </c>
      <c r="E52" s="25">
        <v>244.32</v>
      </c>
      <c r="F52" s="25">
        <v>685.05</v>
      </c>
      <c r="G52" s="25">
        <v>687.07</v>
      </c>
      <c r="H52" s="24">
        <f>'[1]Тариф до конеч потреб (646)'!P9</f>
        <v>6382.36</v>
      </c>
      <c r="I52" s="24">
        <f>'[1]Тариф до конеч потреб(685)'!P9</f>
        <v>6384.99</v>
      </c>
      <c r="J52" s="24">
        <f>H52*1.12</f>
        <v>7148.2431999999999</v>
      </c>
      <c r="K52" s="24">
        <f>I52*1.12</f>
        <v>7151.1888000000008</v>
      </c>
    </row>
    <row r="53" spans="1:11" ht="67.5" x14ac:dyDescent="0.25">
      <c r="A53" s="36"/>
      <c r="B53" s="10" t="s">
        <v>15</v>
      </c>
      <c r="C53" s="24">
        <f>H53-F53-E53</f>
        <v>3762.31</v>
      </c>
      <c r="D53" s="24">
        <f>I53-G53-E53</f>
        <v>3762.2199999999993</v>
      </c>
      <c r="E53" s="25">
        <v>244.32</v>
      </c>
      <c r="F53" s="25">
        <v>685.05</v>
      </c>
      <c r="G53" s="25">
        <v>687.07</v>
      </c>
      <c r="H53" s="24">
        <f>'[1]Тариф до конеч потреб (646)'!P10</f>
        <v>4691.68</v>
      </c>
      <c r="I53" s="24">
        <f>'[1]Тариф до конеч потреб(685)'!P10</f>
        <v>4693.6099999999997</v>
      </c>
      <c r="J53" s="24">
        <f t="shared" ref="J53" si="1">H53*1.12</f>
        <v>5254.6816000000008</v>
      </c>
      <c r="K53" s="24">
        <f>I53*1.12</f>
        <v>5256.8432000000003</v>
      </c>
    </row>
    <row r="54" spans="1:11" x14ac:dyDescent="0.25">
      <c r="A54" s="36"/>
      <c r="B54" s="13" t="s">
        <v>16</v>
      </c>
      <c r="C54" s="24"/>
      <c r="D54" s="24"/>
      <c r="E54" s="25"/>
      <c r="F54" s="25"/>
      <c r="G54" s="25"/>
      <c r="H54" s="24"/>
      <c r="I54" s="24"/>
      <c r="J54" s="24"/>
      <c r="K54" s="24"/>
    </row>
    <row r="55" spans="1:11" ht="53.25" x14ac:dyDescent="0.25">
      <c r="A55" s="36"/>
      <c r="B55" s="10" t="s">
        <v>17</v>
      </c>
      <c r="C55" s="24">
        <f>H55-F55-E55</f>
        <v>6811.29</v>
      </c>
      <c r="D55" s="24">
        <f>I55-G55-E55</f>
        <v>6812.3</v>
      </c>
      <c r="E55" s="25">
        <v>244.32</v>
      </c>
      <c r="F55" s="25">
        <v>685.05</v>
      </c>
      <c r="G55" s="25">
        <v>687.07</v>
      </c>
      <c r="H55" s="24">
        <f>'[1]Тариф до конеч потреб (646)'!P12</f>
        <v>7740.66</v>
      </c>
      <c r="I55" s="24">
        <f>'[1]Тариф до конеч потреб(685)'!P12</f>
        <v>7743.69</v>
      </c>
      <c r="J55" s="24">
        <f t="shared" ref="J55:J56" si="2">H55*1.12</f>
        <v>8669.5392000000011</v>
      </c>
      <c r="K55" s="24">
        <f>I55*1.12</f>
        <v>8672.9328000000005</v>
      </c>
    </row>
    <row r="56" spans="1:11" ht="53.25" x14ac:dyDescent="0.25">
      <c r="A56" s="36"/>
      <c r="B56" s="10" t="s">
        <v>18</v>
      </c>
      <c r="C56" s="24">
        <f>H56-F56-E56</f>
        <v>3586.6999999999994</v>
      </c>
      <c r="D56" s="24">
        <f>I56-G56-E56</f>
        <v>3586.45</v>
      </c>
      <c r="E56" s="25">
        <v>244.32</v>
      </c>
      <c r="F56" s="25">
        <v>685.05</v>
      </c>
      <c r="G56" s="25">
        <v>687.07</v>
      </c>
      <c r="H56" s="24">
        <f>'[1]Тариф до конеч потреб (646)'!P13</f>
        <v>4516.07</v>
      </c>
      <c r="I56" s="24">
        <f>'[1]Тариф до конеч потреб(685)'!P13</f>
        <v>4517.84</v>
      </c>
      <c r="J56" s="24">
        <f t="shared" si="2"/>
        <v>5057.9984000000004</v>
      </c>
      <c r="K56" s="24">
        <f>I56*1.12</f>
        <v>5059.9808000000003</v>
      </c>
    </row>
    <row r="57" spans="1:11" x14ac:dyDescent="0.25">
      <c r="A57" s="36"/>
      <c r="B57" s="12" t="s">
        <v>19</v>
      </c>
      <c r="C57" s="24"/>
      <c r="D57" s="24"/>
      <c r="E57" s="25"/>
      <c r="F57" s="25"/>
      <c r="G57" s="25"/>
      <c r="H57" s="24"/>
      <c r="I57" s="24"/>
      <c r="J57" s="24"/>
      <c r="K57" s="24"/>
    </row>
    <row r="58" spans="1:11" ht="78.75" x14ac:dyDescent="0.25">
      <c r="A58" s="36"/>
      <c r="B58" s="7" t="s">
        <v>20</v>
      </c>
      <c r="C58" s="24">
        <f>H58-F58-E58</f>
        <v>1532.0500000000002</v>
      </c>
      <c r="D58" s="24">
        <f>I58-G58-E58</f>
        <v>1532.05</v>
      </c>
      <c r="E58" s="25">
        <v>244.32</v>
      </c>
      <c r="F58" s="25">
        <v>685.05</v>
      </c>
      <c r="G58" s="25">
        <v>687.07</v>
      </c>
      <c r="H58" s="24">
        <f>'[1]Тариф до конеч потреб (646)'!P15</f>
        <v>2461.42</v>
      </c>
      <c r="I58" s="24">
        <f>'[1]Тариф до конеч потреб(685)'!P15</f>
        <v>2463.44</v>
      </c>
      <c r="J58" s="24">
        <f t="shared" ref="J58" si="3">H58*1.12</f>
        <v>2756.7904000000003</v>
      </c>
      <c r="K58" s="24">
        <f>I58*1.12</f>
        <v>2759.0528000000004</v>
      </c>
    </row>
    <row r="59" spans="1:11" x14ac:dyDescent="0.25">
      <c r="A59" s="26"/>
      <c r="B59" s="3"/>
      <c r="C59" s="27"/>
      <c r="D59" s="27"/>
      <c r="E59" s="28"/>
      <c r="F59" s="28"/>
      <c r="G59" s="28"/>
      <c r="H59" s="27"/>
      <c r="I59" s="27"/>
      <c r="J59" s="27"/>
      <c r="K59" s="27"/>
    </row>
    <row r="60" spans="1:11" x14ac:dyDescent="0.25">
      <c r="A60" s="3"/>
      <c r="B60" s="3"/>
      <c r="C60" s="3"/>
      <c r="D60" s="3"/>
      <c r="E60" s="20"/>
      <c r="F60" s="43" t="s">
        <v>29</v>
      </c>
      <c r="G60" s="43"/>
      <c r="H60" s="43"/>
      <c r="I60" s="43"/>
      <c r="J60" s="43"/>
      <c r="K60" s="43"/>
    </row>
    <row r="61" spans="1:11" x14ac:dyDescent="0.25">
      <c r="A61" s="3"/>
      <c r="B61" s="3"/>
      <c r="C61" s="3"/>
      <c r="D61" s="3"/>
      <c r="E61" s="20"/>
      <c r="F61" s="43"/>
      <c r="G61" s="43"/>
      <c r="H61" s="43"/>
      <c r="I61" s="43"/>
      <c r="J61" s="43"/>
      <c r="K61" s="43"/>
    </row>
    <row r="62" spans="1:11" x14ac:dyDescent="0.25">
      <c r="A62" s="3"/>
      <c r="B62" s="3"/>
      <c r="C62" s="3"/>
      <c r="D62" s="3"/>
      <c r="E62" s="20"/>
      <c r="F62" s="21"/>
      <c r="G62" s="21"/>
      <c r="H62" s="21"/>
      <c r="I62" s="21"/>
      <c r="J62" s="21"/>
      <c r="K62" s="21"/>
    </row>
    <row r="63" spans="1:11" x14ac:dyDescent="0.25">
      <c r="A63" s="47" t="s">
        <v>28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x14ac:dyDescent="0.25">
      <c r="A65" s="3"/>
      <c r="B65" s="3"/>
      <c r="C65" s="39"/>
      <c r="D65" s="39"/>
      <c r="E65" s="20"/>
      <c r="F65" s="39"/>
      <c r="G65" s="39"/>
      <c r="H65" s="40" t="s">
        <v>22</v>
      </c>
      <c r="I65" s="40"/>
      <c r="J65" s="40"/>
      <c r="K65" s="40"/>
    </row>
    <row r="66" spans="1:11" ht="31.5" x14ac:dyDescent="0.25">
      <c r="A66" s="2" t="s">
        <v>2</v>
      </c>
      <c r="B66" s="23" t="s">
        <v>3</v>
      </c>
      <c r="C66" s="44" t="s">
        <v>4</v>
      </c>
      <c r="D66" s="44"/>
      <c r="E66" s="22" t="s">
        <v>5</v>
      </c>
      <c r="F66" s="44" t="s">
        <v>6</v>
      </c>
      <c r="G66" s="44"/>
      <c r="H66" s="45" t="s">
        <v>7</v>
      </c>
      <c r="I66" s="45"/>
      <c r="J66" s="44" t="s">
        <v>8</v>
      </c>
      <c r="K66" s="44"/>
    </row>
    <row r="67" spans="1:11" ht="47.25" x14ac:dyDescent="0.25">
      <c r="A67" s="2"/>
      <c r="B67" s="4"/>
      <c r="C67" s="17" t="s">
        <v>30</v>
      </c>
      <c r="D67" s="18" t="s">
        <v>31</v>
      </c>
      <c r="E67" s="9"/>
      <c r="F67" s="17" t="s">
        <v>30</v>
      </c>
      <c r="G67" s="18" t="s">
        <v>31</v>
      </c>
      <c r="H67" s="17" t="s">
        <v>30</v>
      </c>
      <c r="I67" s="18" t="s">
        <v>31</v>
      </c>
      <c r="J67" s="17" t="s">
        <v>30</v>
      </c>
      <c r="K67" s="18" t="s">
        <v>31</v>
      </c>
    </row>
    <row r="68" spans="1:11" x14ac:dyDescent="0.25">
      <c r="A68" s="36" t="s">
        <v>27</v>
      </c>
      <c r="B68" s="6" t="s">
        <v>10</v>
      </c>
      <c r="C68" s="16"/>
      <c r="D68" s="16"/>
      <c r="E68" s="14"/>
      <c r="F68" s="16"/>
      <c r="G68" s="16"/>
      <c r="H68" s="5"/>
      <c r="I68" s="5"/>
      <c r="J68" s="5"/>
      <c r="K68" s="5"/>
    </row>
    <row r="69" spans="1:11" x14ac:dyDescent="0.25">
      <c r="A69" s="36"/>
      <c r="B69" s="12" t="s">
        <v>32</v>
      </c>
      <c r="C69" s="16"/>
      <c r="D69" s="16"/>
      <c r="E69" s="14"/>
      <c r="F69" s="16"/>
      <c r="G69" s="16"/>
      <c r="H69" s="5"/>
      <c r="I69" s="5"/>
      <c r="J69" s="5"/>
      <c r="K69" s="5"/>
    </row>
    <row r="70" spans="1:11" ht="47.25" x14ac:dyDescent="0.25">
      <c r="A70" s="36"/>
      <c r="B70" s="7" t="s">
        <v>11</v>
      </c>
      <c r="C70" s="24">
        <f>H70-F70-E70</f>
        <v>2041.3299999999997</v>
      </c>
      <c r="D70" s="24">
        <f>I70-G70-E70</f>
        <v>2044.7099999999998</v>
      </c>
      <c r="E70" s="25">
        <v>244.32</v>
      </c>
      <c r="F70" s="25">
        <v>687.07</v>
      </c>
      <c r="G70" s="25">
        <v>703.94</v>
      </c>
      <c r="H70" s="24">
        <f>'[1]Тариф до конеч потреб (646)'!U6</f>
        <v>2972.72</v>
      </c>
      <c r="I70" s="24">
        <f>'[1]Тариф до конеч потреб(685)'!U6</f>
        <v>2992.97</v>
      </c>
      <c r="J70" s="24">
        <f>H70*1.12</f>
        <v>3329.4464000000003</v>
      </c>
      <c r="K70" s="24">
        <f>I70*1.12</f>
        <v>3352.1264000000001</v>
      </c>
    </row>
    <row r="71" spans="1:11" ht="50.25" x14ac:dyDescent="0.25">
      <c r="A71" s="36"/>
      <c r="B71" s="10" t="s">
        <v>12</v>
      </c>
      <c r="C71" s="24">
        <f>H71-F71-E71</f>
        <v>1367.16</v>
      </c>
      <c r="D71" s="24">
        <f>I71-G71-E71</f>
        <v>1365.9399999999998</v>
      </c>
      <c r="E71" s="25">
        <v>244.32</v>
      </c>
      <c r="F71" s="25">
        <v>687.07</v>
      </c>
      <c r="G71" s="25">
        <v>703.94</v>
      </c>
      <c r="H71" s="24">
        <f>'[1]Тариф до конеч потреб (646)'!U7</f>
        <v>2298.5500000000002</v>
      </c>
      <c r="I71" s="24">
        <f>'[1]Тариф до конеч потреб(685)'!U7</f>
        <v>2314.1999999999998</v>
      </c>
      <c r="J71" s="24">
        <f t="shared" ref="J71:K79" si="4">H71*1.12</f>
        <v>2574.3760000000007</v>
      </c>
      <c r="K71" s="24">
        <f t="shared" si="4"/>
        <v>2591.904</v>
      </c>
    </row>
    <row r="72" spans="1:11" x14ac:dyDescent="0.25">
      <c r="A72" s="36"/>
      <c r="B72" s="13" t="s">
        <v>13</v>
      </c>
      <c r="C72" s="24"/>
      <c r="D72" s="24"/>
      <c r="E72" s="25"/>
      <c r="F72" s="25"/>
      <c r="G72" s="25"/>
      <c r="H72" s="24"/>
      <c r="I72" s="24"/>
      <c r="J72" s="24"/>
      <c r="K72" s="24"/>
    </row>
    <row r="73" spans="1:11" ht="63" x14ac:dyDescent="0.25">
      <c r="A73" s="36"/>
      <c r="B73" s="10" t="s">
        <v>14</v>
      </c>
      <c r="C73" s="24">
        <f>H73-F73-E73</f>
        <v>5500.22</v>
      </c>
      <c r="D73" s="24">
        <f>I73-G73-E73</f>
        <v>5505.2800000000007</v>
      </c>
      <c r="E73" s="25">
        <v>244.32</v>
      </c>
      <c r="F73" s="25">
        <v>687.07</v>
      </c>
      <c r="G73" s="25">
        <v>703.94</v>
      </c>
      <c r="H73" s="24">
        <f>'[1]Тариф до конеч потреб (646)'!U9</f>
        <v>6431.61</v>
      </c>
      <c r="I73" s="24">
        <f>'[1]Тариф до конеч потреб(685)'!U9</f>
        <v>6453.54</v>
      </c>
      <c r="J73" s="24">
        <f t="shared" ref="J73:J74" si="5">H73*1.12</f>
        <v>7203.4032000000007</v>
      </c>
      <c r="K73" s="24">
        <f t="shared" si="4"/>
        <v>7227.9648000000007</v>
      </c>
    </row>
    <row r="74" spans="1:11" ht="67.5" x14ac:dyDescent="0.25">
      <c r="A74" s="36"/>
      <c r="B74" s="10" t="s">
        <v>15</v>
      </c>
      <c r="C74" s="24">
        <f>H74-F74-E74</f>
        <v>3796.49</v>
      </c>
      <c r="D74" s="24">
        <f>I74-G74-E74</f>
        <v>3795.74</v>
      </c>
      <c r="E74" s="25">
        <v>244.32</v>
      </c>
      <c r="F74" s="25">
        <v>687.07</v>
      </c>
      <c r="G74" s="25">
        <v>703.94</v>
      </c>
      <c r="H74" s="24">
        <f>'[1]Тариф до конеч потреб (646)'!U10</f>
        <v>4727.88</v>
      </c>
      <c r="I74" s="24">
        <f>'[1]Тариф до конеч потреб(685)'!U10</f>
        <v>4744</v>
      </c>
      <c r="J74" s="24">
        <f t="shared" si="5"/>
        <v>5295.2256000000007</v>
      </c>
      <c r="K74" s="24">
        <f t="shared" si="4"/>
        <v>5313.2800000000007</v>
      </c>
    </row>
    <row r="75" spans="1:11" x14ac:dyDescent="0.25">
      <c r="A75" s="36"/>
      <c r="B75" s="13" t="s">
        <v>16</v>
      </c>
      <c r="C75" s="24"/>
      <c r="D75" s="24"/>
      <c r="E75" s="25"/>
      <c r="F75" s="25"/>
      <c r="G75" s="25"/>
      <c r="H75" s="24"/>
      <c r="I75" s="24"/>
      <c r="J75" s="24"/>
      <c r="K75" s="24"/>
    </row>
    <row r="76" spans="1:11" ht="53.25" x14ac:dyDescent="0.25">
      <c r="A76" s="36"/>
      <c r="B76" s="10" t="s">
        <v>17</v>
      </c>
      <c r="C76" s="24">
        <f>H76-F76-E76</f>
        <v>6869.2100000000009</v>
      </c>
      <c r="D76" s="24">
        <f>I76-G76-E76</f>
        <v>6877.65</v>
      </c>
      <c r="E76" s="25">
        <v>244.32</v>
      </c>
      <c r="F76" s="25">
        <v>687.07</v>
      </c>
      <c r="G76" s="25">
        <v>703.94</v>
      </c>
      <c r="H76" s="24">
        <f>'[1]Тариф до конеч потреб (646)'!U12</f>
        <v>7800.6</v>
      </c>
      <c r="I76" s="24">
        <f>'[1]Тариф до конеч потреб(685)'!U12</f>
        <v>7825.91</v>
      </c>
      <c r="J76" s="24">
        <f t="shared" ref="J76:J77" si="6">H76*1.12</f>
        <v>8736.6720000000005</v>
      </c>
      <c r="K76" s="24">
        <f t="shared" si="4"/>
        <v>8765.0192000000006</v>
      </c>
    </row>
    <row r="77" spans="1:11" ht="53.25" x14ac:dyDescent="0.25">
      <c r="A77" s="36"/>
      <c r="B77" s="10" t="s">
        <v>18</v>
      </c>
      <c r="C77" s="24">
        <f>H77-F77-E77</f>
        <v>3619.6499999999996</v>
      </c>
      <c r="D77" s="24">
        <f>I77-G77-E77</f>
        <v>3617.54</v>
      </c>
      <c r="E77" s="25">
        <v>244.32</v>
      </c>
      <c r="F77" s="25">
        <v>687.07</v>
      </c>
      <c r="G77" s="25">
        <v>703.94</v>
      </c>
      <c r="H77" s="24">
        <f>'[1]Тариф до конеч потреб (646)'!U13</f>
        <v>4551.04</v>
      </c>
      <c r="I77" s="24">
        <f>'[1]Тариф до конеч потреб(685)'!U13</f>
        <v>4565.8</v>
      </c>
      <c r="J77" s="24">
        <f t="shared" si="6"/>
        <v>5097.1648000000005</v>
      </c>
      <c r="K77" s="24">
        <f t="shared" si="4"/>
        <v>5113.6960000000008</v>
      </c>
    </row>
    <row r="78" spans="1:11" x14ac:dyDescent="0.25">
      <c r="A78" s="36"/>
      <c r="B78" s="12" t="s">
        <v>19</v>
      </c>
      <c r="C78" s="24"/>
      <c r="D78" s="24"/>
      <c r="E78" s="25"/>
      <c r="F78" s="25"/>
      <c r="G78" s="25"/>
      <c r="H78" s="24"/>
      <c r="I78" s="24"/>
      <c r="J78" s="24"/>
      <c r="K78" s="24"/>
    </row>
    <row r="79" spans="1:11" ht="78.75" x14ac:dyDescent="0.25">
      <c r="A79" s="36"/>
      <c r="B79" s="7" t="s">
        <v>20</v>
      </c>
      <c r="C79" s="24">
        <f>H79-F79-E79</f>
        <v>1545.8799999999999</v>
      </c>
      <c r="D79" s="24">
        <f>I79-G79-E79</f>
        <v>1545.8799999999999</v>
      </c>
      <c r="E79" s="25">
        <v>244.32</v>
      </c>
      <c r="F79" s="25">
        <v>687.07</v>
      </c>
      <c r="G79" s="25">
        <v>703.94</v>
      </c>
      <c r="H79" s="24">
        <f>'[1]Тариф до конеч потреб (646)'!U15</f>
        <v>2477.27</v>
      </c>
      <c r="I79" s="24">
        <f>'[1]Тариф до конеч потреб(685)'!U15</f>
        <v>2494.14</v>
      </c>
      <c r="J79" s="24">
        <f t="shared" ref="J79" si="7">H79*1.12</f>
        <v>2774.5424000000003</v>
      </c>
      <c r="K79" s="24">
        <f t="shared" si="4"/>
        <v>2793.4367999999999</v>
      </c>
    </row>
  </sheetData>
  <mergeCells count="138">
    <mergeCell ref="H4:K4"/>
    <mergeCell ref="C44:D44"/>
    <mergeCell ref="F23:G23"/>
    <mergeCell ref="H23:K23"/>
    <mergeCell ref="C23:D23"/>
    <mergeCell ref="J15:K15"/>
    <mergeCell ref="J17:K17"/>
    <mergeCell ref="H12:I12"/>
    <mergeCell ref="H14:I14"/>
    <mergeCell ref="H16:I16"/>
    <mergeCell ref="F8:G8"/>
    <mergeCell ref="F9:G9"/>
    <mergeCell ref="F11:G11"/>
    <mergeCell ref="F12:G12"/>
    <mergeCell ref="H28:I28"/>
    <mergeCell ref="H29:I29"/>
    <mergeCell ref="J28:K28"/>
    <mergeCell ref="J29:K29"/>
    <mergeCell ref="C37:D37"/>
    <mergeCell ref="F37:G37"/>
    <mergeCell ref="H37:I37"/>
    <mergeCell ref="J37:K37"/>
    <mergeCell ref="J31:K31"/>
    <mergeCell ref="J32:K32"/>
    <mergeCell ref="C65:D65"/>
    <mergeCell ref="F65:G65"/>
    <mergeCell ref="H65:K65"/>
    <mergeCell ref="J8:K8"/>
    <mergeCell ref="J9:K9"/>
    <mergeCell ref="J11:K11"/>
    <mergeCell ref="J12:K12"/>
    <mergeCell ref="J14:K14"/>
    <mergeCell ref="J10:K10"/>
    <mergeCell ref="J13:K13"/>
    <mergeCell ref="H8:I8"/>
    <mergeCell ref="H9:I9"/>
    <mergeCell ref="H26:I26"/>
    <mergeCell ref="H27:I27"/>
    <mergeCell ref="J26:K26"/>
    <mergeCell ref="J27:K27"/>
    <mergeCell ref="C28:D28"/>
    <mergeCell ref="C29:D29"/>
    <mergeCell ref="F28:G28"/>
    <mergeCell ref="C24:D24"/>
    <mergeCell ref="F24:G24"/>
    <mergeCell ref="H24:I24"/>
    <mergeCell ref="J24:K24"/>
    <mergeCell ref="F29:G29"/>
    <mergeCell ref="A3:K3"/>
    <mergeCell ref="A42:K43"/>
    <mergeCell ref="A63:K64"/>
    <mergeCell ref="C66:D66"/>
    <mergeCell ref="F66:G66"/>
    <mergeCell ref="H66:I66"/>
    <mergeCell ref="J66:K66"/>
    <mergeCell ref="C45:D45"/>
    <mergeCell ref="F45:G45"/>
    <mergeCell ref="H45:I45"/>
    <mergeCell ref="J45:K45"/>
    <mergeCell ref="H6:I6"/>
    <mergeCell ref="H7:I7"/>
    <mergeCell ref="J6:K6"/>
    <mergeCell ref="J7:K7"/>
    <mergeCell ref="F6:G6"/>
    <mergeCell ref="A6:A17"/>
    <mergeCell ref="A21:K22"/>
    <mergeCell ref="F7:G7"/>
    <mergeCell ref="F16:G16"/>
    <mergeCell ref="C26:D26"/>
    <mergeCell ref="C27:D27"/>
    <mergeCell ref="F26:G26"/>
    <mergeCell ref="F27:G27"/>
    <mergeCell ref="F1:K2"/>
    <mergeCell ref="F18:K19"/>
    <mergeCell ref="F39:K40"/>
    <mergeCell ref="F60:K61"/>
    <mergeCell ref="C8:D8"/>
    <mergeCell ref="C9:D9"/>
    <mergeCell ref="C11:D11"/>
    <mergeCell ref="C12:D12"/>
    <mergeCell ref="C14:D14"/>
    <mergeCell ref="C15:D15"/>
    <mergeCell ref="C17:D17"/>
    <mergeCell ref="C16:D16"/>
    <mergeCell ref="C13:D13"/>
    <mergeCell ref="C10:D10"/>
    <mergeCell ref="C6:D6"/>
    <mergeCell ref="C7:D7"/>
    <mergeCell ref="C5:D5"/>
    <mergeCell ref="F5:G5"/>
    <mergeCell ref="H5:I5"/>
    <mergeCell ref="J5:K5"/>
    <mergeCell ref="C30:D30"/>
    <mergeCell ref="F30:G30"/>
    <mergeCell ref="H30:I30"/>
    <mergeCell ref="J30:K30"/>
    <mergeCell ref="A68:A79"/>
    <mergeCell ref="A47:A58"/>
    <mergeCell ref="A26:A37"/>
    <mergeCell ref="H17:I17"/>
    <mergeCell ref="F10:G10"/>
    <mergeCell ref="H10:I10"/>
    <mergeCell ref="F13:G13"/>
    <mergeCell ref="H13:I13"/>
    <mergeCell ref="J16:K16"/>
    <mergeCell ref="F44:G44"/>
    <mergeCell ref="H44:K44"/>
    <mergeCell ref="F14:G14"/>
    <mergeCell ref="F15:G15"/>
    <mergeCell ref="F17:G17"/>
    <mergeCell ref="H11:I11"/>
    <mergeCell ref="H15:I15"/>
    <mergeCell ref="C25:D25"/>
    <mergeCell ref="F25:G25"/>
    <mergeCell ref="H25:I25"/>
    <mergeCell ref="J25:K25"/>
    <mergeCell ref="F33:G33"/>
    <mergeCell ref="H31:I31"/>
    <mergeCell ref="H32:I32"/>
    <mergeCell ref="H33:I33"/>
    <mergeCell ref="C31:D31"/>
    <mergeCell ref="C32:D32"/>
    <mergeCell ref="C33:D33"/>
    <mergeCell ref="F31:G31"/>
    <mergeCell ref="F32:G32"/>
    <mergeCell ref="J33:K33"/>
    <mergeCell ref="C34:D34"/>
    <mergeCell ref="C35:D35"/>
    <mergeCell ref="C36:D36"/>
    <mergeCell ref="F34:G34"/>
    <mergeCell ref="F35:G35"/>
    <mergeCell ref="F36:G36"/>
    <mergeCell ref="H34:I34"/>
    <mergeCell ref="H35:I35"/>
    <mergeCell ref="H36:I36"/>
    <mergeCell ref="J34:K34"/>
    <mergeCell ref="J35:K35"/>
    <mergeCell ref="J36:K3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rowBreaks count="3" manualBreakCount="3">
    <brk id="17" max="16383" man="1"/>
    <brk id="38" max="11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3 диф тепло </vt:lpstr>
      <vt:lpstr>'прилож 3 диф 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2022-11-10T14:01:22Z</dcterms:modified>
</cp:coreProperties>
</file>